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52" windowWidth="19176" windowHeight="568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PRICES'!$B$1:$H$241</definedName>
    <definedName name="_xlnm.Print_Titles" localSheetId="0">'FORM B - PRICES'!$1:$5</definedName>
    <definedName name="_xlnm.Print_Titles">'FORM B - PRICES'!$4:$4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PRICES'!$1:$113</definedName>
    <definedName name="XITEMS">'FORM B - PRICES'!$8:$113</definedName>
  </definedNames>
  <calcPr fullCalcOnLoad="1" fullPrecision="0"/>
</workbook>
</file>

<file path=xl/sharedStrings.xml><?xml version="1.0" encoding="utf-8"?>
<sst xmlns="http://schemas.openxmlformats.org/spreadsheetml/2006/main" count="866" uniqueCount="407">
  <si>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</si>
  <si>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</si>
  <si>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</si>
  <si>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</si>
  <si>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</si>
  <si>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</si>
  <si>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</si>
  <si>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</si>
  <si>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</si>
  <si>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</si>
  <si>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</si>
  <si>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</si>
  <si>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</si>
  <si>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</si>
  <si>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</si>
  <si>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</si>
  <si>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</si>
  <si>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</si>
  <si>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</si>
  <si>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</si>
  <si>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</si>
  <si>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</si>
  <si>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</si>
  <si>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</si>
  <si>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</si>
  <si>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</si>
  <si>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</si>
  <si>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</si>
  <si>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</si>
  <si>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</si>
  <si>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</si>
  <si>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Grading of Boulevards</t>
  </si>
  <si>
    <t>each</t>
  </si>
  <si>
    <t>ii)</t>
  </si>
  <si>
    <t>Drilled Dowels</t>
  </si>
  <si>
    <t>19.1 mm Diameter</t>
  </si>
  <si>
    <t>Drilled Tie Bars</t>
  </si>
  <si>
    <t>20 M Deformed Tie Bar</t>
  </si>
  <si>
    <t>m</t>
  </si>
  <si>
    <t>iii)</t>
  </si>
  <si>
    <t>Concrete Curbs, Curb and Gutter, and Splash Strips</t>
  </si>
  <si>
    <t>iv)</t>
  </si>
  <si>
    <t>Sodding</t>
  </si>
  <si>
    <t>v)</t>
  </si>
  <si>
    <t>Pavement Removal</t>
  </si>
  <si>
    <t>Concrete Pavement</t>
  </si>
  <si>
    <t>Tie-ins and Approaches</t>
  </si>
  <si>
    <t>vert. m</t>
  </si>
  <si>
    <t>Replacing Existing Risers</t>
  </si>
  <si>
    <t>Adjustment of Valve Boxes</t>
  </si>
  <si>
    <t>Valve Box Extensions</t>
  </si>
  <si>
    <t>Adjustment of Curb Stop Boxes</t>
  </si>
  <si>
    <t>Excavation</t>
  </si>
  <si>
    <t>Sub-Grade Compaction</t>
  </si>
  <si>
    <t>A.3</t>
  </si>
  <si>
    <t>Crushed Sub-base Material</t>
  </si>
  <si>
    <t>A.4</t>
  </si>
  <si>
    <t>A.5</t>
  </si>
  <si>
    <t>A.6</t>
  </si>
  <si>
    <t>Separation Geotextile Fabric</t>
  </si>
  <si>
    <t xml:space="preserve">CW 3130-R4 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</si>
  <si>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</si>
  <si>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</si>
  <si>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</si>
  <si>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</si>
  <si>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</si>
  <si>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</si>
  <si>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</si>
  <si>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</si>
  <si>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</si>
  <si>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</si>
  <si>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</si>
  <si>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</si>
  <si>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</si>
  <si>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</si>
  <si>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A.13</t>
  </si>
  <si>
    <t>Planing of Pavement</t>
  </si>
  <si>
    <t>A.14</t>
  </si>
  <si>
    <t>A.15</t>
  </si>
  <si>
    <t>A.16</t>
  </si>
  <si>
    <t>SD-205</t>
  </si>
  <si>
    <t>SD-229C</t>
  </si>
  <si>
    <t>A.17</t>
  </si>
  <si>
    <t>Type IA</t>
  </si>
  <si>
    <t>A.18</t>
  </si>
  <si>
    <t>CW 3250-R7</t>
  </si>
  <si>
    <t xml:space="preserve">Catch Basin  </t>
  </si>
  <si>
    <t>CW 2130-R12</t>
  </si>
  <si>
    <t>SD-024, 1800 mm deep</t>
  </si>
  <si>
    <t>Sewer Service</t>
  </si>
  <si>
    <t>250 mm, PVC</t>
  </si>
  <si>
    <t xml:space="preserve">Connecting to Existing Sewer </t>
  </si>
  <si>
    <t>Abandoning Existing Drainage Inlets</t>
  </si>
  <si>
    <t>Installation of Subdrains</t>
  </si>
  <si>
    <t>CW 3120-R4</t>
  </si>
  <si>
    <t>51 mm</t>
  </si>
  <si>
    <t>CW 3510-R9</t>
  </si>
  <si>
    <t xml:space="preserve"> width &gt; or = 600 mm</t>
  </si>
  <si>
    <t xml:space="preserve">50 mm </t>
  </si>
  <si>
    <t>Miscellaneous Concrete Slab Removal</t>
  </si>
  <si>
    <t>SD-023</t>
  </si>
  <si>
    <t>Drainage Connection Pipe</t>
  </si>
  <si>
    <t>A.1</t>
  </si>
  <si>
    <t>E15</t>
  </si>
  <si>
    <t>CW 3110-R19</t>
  </si>
  <si>
    <t xml:space="preserve">CW 3230-R8
</t>
  </si>
  <si>
    <t xml:space="preserve">Construction of Asphaltic Concrete Overlay </t>
  </si>
  <si>
    <t xml:space="preserve">CW 3410-R11 </t>
  </si>
  <si>
    <t>Construction of Asphalt Patches</t>
  </si>
  <si>
    <t>CW 3450-R6</t>
  </si>
  <si>
    <t>E12</t>
  </si>
  <si>
    <t>CW 3310-R17</t>
  </si>
  <si>
    <t>E22</t>
  </si>
  <si>
    <t>300 mm, PVC</t>
  </si>
  <si>
    <t>Removal of Existing Catch Basins</t>
  </si>
  <si>
    <t>38 mm</t>
  </si>
  <si>
    <t>CW 2110-R11</t>
  </si>
  <si>
    <t>Supplying and Placing Limestone Base Course Material</t>
  </si>
  <si>
    <t>B.1</t>
  </si>
  <si>
    <t>B.8</t>
  </si>
  <si>
    <t>B.9</t>
  </si>
  <si>
    <t>B.10</t>
  </si>
  <si>
    <t>B.11</t>
  </si>
  <si>
    <t xml:space="preserve">Miscellaneous Concrete Slab Installation </t>
  </si>
  <si>
    <t>SD-228A</t>
  </si>
  <si>
    <t>B.12</t>
  </si>
  <si>
    <t xml:space="preserve">Miscellaneous Concrete Slab Renewal </t>
  </si>
  <si>
    <t>Less than 5 sq.m.</t>
  </si>
  <si>
    <t>Greater than 20 sq.m.</t>
  </si>
  <si>
    <t>SD-202B</t>
  </si>
  <si>
    <t>Main Line Paving</t>
  </si>
  <si>
    <t>B.23</t>
  </si>
  <si>
    <t>C.1</t>
  </si>
  <si>
    <t>Construction of 150 mm Concrete Pavement (Reinforced)</t>
  </si>
  <si>
    <t>C.3</t>
  </si>
  <si>
    <t>Construction of Modified Barrier (150 mm ht, Dowelled)</t>
  </si>
  <si>
    <t>Frames &amp; Covers</t>
  </si>
  <si>
    <t>AP-006 - Standard Frame for Manhole and Catch Basin</t>
  </si>
  <si>
    <t>AP-007 - Standard Solid Cover for Standard Frame</t>
  </si>
  <si>
    <t>Connecting to Existing Catch Basin</t>
  </si>
  <si>
    <t>Adjustment of Manholes/Catch Basins Frames</t>
  </si>
  <si>
    <t>CW 3210-R8</t>
  </si>
  <si>
    <t>Removal of Existing Trees</t>
  </si>
  <si>
    <t>Lifter Rings (AP-010)</t>
  </si>
  <si>
    <t>Mobilization and Demobilization</t>
  </si>
  <si>
    <t>E5</t>
  </si>
  <si>
    <t>LS</t>
  </si>
  <si>
    <t>Traffic and Control</t>
  </si>
  <si>
    <t>E7</t>
  </si>
  <si>
    <t>E11</t>
  </si>
  <si>
    <t xml:space="preserve">Creek Flow Maintenance </t>
  </si>
  <si>
    <t>Creek Bank Excavation</t>
  </si>
  <si>
    <t>Slope Stabilization</t>
  </si>
  <si>
    <t>E13 &amp; CW 3615-R4</t>
  </si>
  <si>
    <r>
      <t>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</si>
  <si>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color indexed="8"/>
        <rFont val="Arial"/>
        <family val="2"/>
      </rPr>
      <t>3</t>
    </r>
  </si>
  <si>
    <t>Supply and Install Silt Fence Barrier</t>
  </si>
  <si>
    <t>E14</t>
  </si>
  <si>
    <t>Supply and Install Erosion Control Blanket (ECB)</t>
  </si>
  <si>
    <r>
      <t>m</t>
    </r>
    <r>
      <rPr>
        <vertAlign val="superscript"/>
        <sz val="12"/>
        <color indexed="8"/>
        <rFont val="Arial"/>
        <family val="2"/>
      </rPr>
      <t>2</t>
    </r>
  </si>
  <si>
    <t>Culvert Demolition and Removals</t>
  </si>
  <si>
    <t>E20</t>
  </si>
  <si>
    <t>Structural Backfill</t>
  </si>
  <si>
    <t>E21 &amp; CW 2030-R7 &amp; CW 2160-R7</t>
  </si>
  <si>
    <t>Flowable Cement-Stabilized Fill</t>
  </si>
  <si>
    <t>Drainage Fill &amp; HDPE Perforated Drain</t>
  </si>
  <si>
    <t>Clay Fill</t>
  </si>
  <si>
    <t xml:space="preserve">Granular Base Course Material </t>
  </si>
  <si>
    <t xml:space="preserve">Granular Sub-Base Course Material </t>
  </si>
  <si>
    <t>Supply and Place Reinforcing Steel</t>
  </si>
  <si>
    <t>kg</t>
  </si>
  <si>
    <t>Supply and Place Structural Concrete</t>
  </si>
  <si>
    <t>E27</t>
  </si>
  <si>
    <t>Concrete Heating and Hoarding</t>
  </si>
  <si>
    <t xml:space="preserve">Board Insulation </t>
  </si>
  <si>
    <t>E24</t>
  </si>
  <si>
    <t>75 mm Thick</t>
  </si>
  <si>
    <t>Supply and Install Culvert Barrier Aluminum Top Rail</t>
  </si>
  <si>
    <t>Hot-Poured Rubberized Asphalt Waterproofing</t>
  </si>
  <si>
    <t>E28</t>
  </si>
  <si>
    <r>
      <t>m</t>
    </r>
    <r>
      <rPr>
        <vertAlign val="superscript"/>
        <sz val="12"/>
        <rFont val="Arial"/>
        <family val="2"/>
      </rPr>
      <t>2</t>
    </r>
  </si>
  <si>
    <t>E26</t>
  </si>
  <si>
    <t>Aluminum Balanced Barrier Guardrail</t>
  </si>
  <si>
    <t>Seeding</t>
  </si>
  <si>
    <t>B.2</t>
  </si>
  <si>
    <t>B.3</t>
  </si>
  <si>
    <t>B.4</t>
  </si>
  <si>
    <t>B.5</t>
  </si>
  <si>
    <t>B.6</t>
  </si>
  <si>
    <t>B.7</t>
  </si>
  <si>
    <t>B.13</t>
  </si>
  <si>
    <t>B.14</t>
  </si>
  <si>
    <t>Construction of Asphaltic Concrete Overlay</t>
  </si>
  <si>
    <r>
      <t>m</t>
    </r>
    <r>
      <rPr>
        <vertAlign val="superscript"/>
        <sz val="12"/>
        <color indexed="8"/>
        <rFont val="Arial"/>
        <family val="2"/>
      </rPr>
      <t>2</t>
    </r>
  </si>
  <si>
    <t>B.16</t>
  </si>
  <si>
    <t>B.17</t>
  </si>
  <si>
    <t>B.18</t>
  </si>
  <si>
    <t>Reflective Crack Maintenace</t>
  </si>
  <si>
    <t>B.19</t>
  </si>
  <si>
    <t>B.20</t>
  </si>
  <si>
    <t>In a Trench, Class B Bedding, Class 3 Backfill</t>
  </si>
  <si>
    <t>B.21</t>
  </si>
  <si>
    <t>B.22</t>
  </si>
  <si>
    <t>250 mm (PVC) Connecting Pipe</t>
  </si>
  <si>
    <t>Connecting to 250 mm (Concrete) Sewer</t>
  </si>
  <si>
    <t>B.24</t>
  </si>
  <si>
    <t>B.26</t>
  </si>
  <si>
    <t>B.27</t>
  </si>
  <si>
    <t>B.28</t>
  </si>
  <si>
    <t>B.29</t>
  </si>
  <si>
    <t>B.30</t>
  </si>
  <si>
    <t>UNDERGROUND WORKS</t>
  </si>
  <si>
    <t>B.31</t>
  </si>
  <si>
    <t>B.32</t>
  </si>
  <si>
    <t>B.33</t>
  </si>
  <si>
    <t>In a Trench, Class B Bedding, Class 5 Backfill</t>
  </si>
  <si>
    <t>B.34</t>
  </si>
  <si>
    <t>Supply and install Valves and Fittings</t>
  </si>
  <si>
    <t>150 dia.</t>
  </si>
  <si>
    <t>150 dia. PVC C900</t>
  </si>
  <si>
    <r>
      <t>22.5</t>
    </r>
    <r>
      <rPr>
        <sz val="12"/>
        <rFont val="Calibri"/>
        <family val="2"/>
      </rPr>
      <t>°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Bend</t>
    </r>
  </si>
  <si>
    <r>
      <t>45</t>
    </r>
    <r>
      <rPr>
        <sz val="12"/>
        <rFont val="Calibri"/>
        <family val="2"/>
      </rPr>
      <t>°</t>
    </r>
    <r>
      <rPr>
        <sz val="12"/>
        <rFont val="Arial"/>
        <family val="2"/>
      </rPr>
      <t xml:space="preserve"> Bend</t>
    </r>
  </si>
  <si>
    <t>Mobilzation and Demobilization</t>
  </si>
  <si>
    <t>C.2</t>
  </si>
  <si>
    <t>C.4</t>
  </si>
  <si>
    <t>C.5</t>
  </si>
  <si>
    <r>
      <t>m</t>
    </r>
    <r>
      <rPr>
        <vertAlign val="superscript"/>
        <sz val="12"/>
        <color indexed="8"/>
        <rFont val="Arial"/>
        <family val="2"/>
      </rPr>
      <t>3</t>
    </r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</si>
  <si>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</si>
  <si>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</si>
  <si>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</si>
  <si>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</si>
  <si>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</si>
  <si>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</si>
  <si>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</si>
  <si>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</si>
  <si>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</si>
  <si>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</si>
  <si>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</si>
  <si>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r>
      <t>m</t>
    </r>
    <r>
      <rPr>
        <vertAlign val="superscript"/>
        <sz val="12"/>
        <color indexed="8"/>
        <rFont val="Arial"/>
        <family val="2"/>
      </rPr>
      <t>2</t>
    </r>
  </si>
  <si>
    <t>Construction of Curb to Traffic Barrier Transition</t>
  </si>
  <si>
    <t xml:space="preserve">Seeding 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</si>
  <si>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</si>
  <si>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</si>
  <si>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</si>
  <si>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</si>
  <si>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</si>
  <si>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</si>
  <si>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</si>
  <si>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</si>
  <si>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</si>
  <si>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</si>
  <si>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</si>
  <si>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</si>
  <si>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</si>
  <si>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</si>
  <si>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</si>
  <si>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1 - 50 mm Depth (Asphalt)</t>
  </si>
  <si>
    <t>D.16</t>
  </si>
  <si>
    <t>D.17</t>
  </si>
  <si>
    <t>D.18</t>
  </si>
  <si>
    <t>Joint Sealing</t>
  </si>
  <si>
    <t>D.19</t>
  </si>
  <si>
    <t>D.20</t>
  </si>
  <si>
    <t>Catch Pit</t>
  </si>
  <si>
    <t>D.21</t>
  </si>
  <si>
    <t>D.22</t>
  </si>
  <si>
    <t>AP-011 - Barrier Curb and Gutter Frame</t>
  </si>
  <si>
    <t>AP-012 - Barrier Curb and Gutter Cover</t>
  </si>
  <si>
    <t>D.23</t>
  </si>
  <si>
    <t>250 mm Drainage Connection Pipe</t>
  </si>
  <si>
    <t>D.24</t>
  </si>
  <si>
    <t>D.25</t>
  </si>
  <si>
    <t>D.26</t>
  </si>
  <si>
    <t>D.27</t>
  </si>
  <si>
    <t>D.28</t>
  </si>
  <si>
    <t>D.38</t>
  </si>
  <si>
    <t>D.29</t>
  </si>
  <si>
    <t>D.30</t>
  </si>
  <si>
    <t>D.31</t>
  </si>
  <si>
    <t>Curb Stop Extensions</t>
  </si>
  <si>
    <t>D.32</t>
  </si>
  <si>
    <t>Raising of Existing Hydrant</t>
  </si>
  <si>
    <t>D.33</t>
  </si>
  <si>
    <t>D.34</t>
  </si>
  <si>
    <t>D.35</t>
  </si>
  <si>
    <t>Removal of Wooden Pedestrian Bridge</t>
  </si>
  <si>
    <t>D.36</t>
  </si>
  <si>
    <t>D.37</t>
  </si>
  <si>
    <t xml:space="preserve">150 dia. </t>
  </si>
  <si>
    <t>D.39</t>
  </si>
  <si>
    <t>Total:</t>
  </si>
  <si>
    <t>TOTAL TRURO CREEK AT WINCHESTER STREET - ALL WORKS</t>
  </si>
  <si>
    <t>TOTAL TRURO CREEK AT LINWOODSTREET - ALL WORKS</t>
  </si>
  <si>
    <t>Truro Creek at Winchester Street - Culvert Replacement</t>
  </si>
  <si>
    <t>Truro Creek at Winchester Street - Roadworks &amp; Underground Works</t>
  </si>
  <si>
    <t>Truro Creek at Linwood Street - Culvert Replacement</t>
  </si>
  <si>
    <t>Truro Creek at Linwood Street - Roadworks &amp; Underground Works</t>
  </si>
  <si>
    <t xml:space="preserve"> i)</t>
  </si>
  <si>
    <t>B.15</t>
  </si>
  <si>
    <t>C.17</t>
  </si>
  <si>
    <t>5 sq.m to 20 sq.m</t>
  </si>
  <si>
    <t>Construction of Lip Curb (40 mm ht, Integral)</t>
  </si>
  <si>
    <t>CW 3520-R7</t>
  </si>
  <si>
    <t>B.25</t>
  </si>
  <si>
    <t>(SEE B10)</t>
  </si>
  <si>
    <t>300 mm (Type PVC) Connecting Pipe</t>
  </si>
  <si>
    <t>Connecting to 375 mm  Sewer</t>
  </si>
  <si>
    <t>D.40</t>
  </si>
  <si>
    <t>D.41</t>
  </si>
  <si>
    <t>D.42</t>
  </si>
  <si>
    <t>Traffic Control</t>
  </si>
  <si>
    <t>Infill 300 mm Nominal Stone Rip Rap</t>
  </si>
  <si>
    <t>Class 350 Rip Rap</t>
  </si>
  <si>
    <t>Supply and Install Anchor Units for Culvert Barrier Aluminum Top Rail</t>
  </si>
  <si>
    <t>E29 &amp; CW 3650-R6</t>
  </si>
  <si>
    <t>E34</t>
  </si>
  <si>
    <t>Concrete Pavements, Median Slabs, Bull-Noses, and Safety Medians</t>
  </si>
  <si>
    <t>Construction of Barrier (180 mm ht, Dowelled)</t>
  </si>
  <si>
    <t>Construction of Curb Ramp (8-12 mm ht, Integral)</t>
  </si>
  <si>
    <t>Pre-Cast Concrete Risers</t>
  </si>
  <si>
    <t>Existing Water Main Removal</t>
  </si>
  <si>
    <t>Connection to Existing Water Main</t>
  </si>
  <si>
    <t>Supply and Install New Water Main</t>
  </si>
  <si>
    <t>CW 2110-R11 &amp; E18</t>
  </si>
  <si>
    <t>CW 2110-R11 &amp; E17 &amp; E19</t>
  </si>
  <si>
    <t>Crushed Sub-Base Material</t>
  </si>
  <si>
    <t>E23</t>
  </si>
  <si>
    <t>D.43</t>
  </si>
  <si>
    <t>B.35</t>
  </si>
  <si>
    <t xml:space="preserve">A </t>
  </si>
  <si>
    <t>E31 &amp; CW 3410-R12</t>
  </si>
  <si>
    <t>CW 3410-R12</t>
  </si>
  <si>
    <t>A003</t>
  </si>
  <si>
    <t>A004</t>
  </si>
  <si>
    <t>A007</t>
  </si>
  <si>
    <t>A007A</t>
  </si>
  <si>
    <t>A010A</t>
  </si>
  <si>
    <t>A012</t>
  </si>
  <si>
    <t>A022</t>
  </si>
  <si>
    <t>A022A</t>
  </si>
  <si>
    <t>B001</t>
  </si>
  <si>
    <t>B002</t>
  </si>
  <si>
    <t>B094</t>
  </si>
  <si>
    <t>B095</t>
  </si>
  <si>
    <t>B097</t>
  </si>
  <si>
    <t>B098</t>
  </si>
  <si>
    <t>B100r</t>
  </si>
  <si>
    <t>B104r</t>
  </si>
  <si>
    <t>B107i</t>
  </si>
  <si>
    <t>B111i</t>
  </si>
  <si>
    <t>B114rl</t>
  </si>
  <si>
    <t>B118rl</t>
  </si>
  <si>
    <t>B119rl</t>
  </si>
  <si>
    <t>B121rl</t>
  </si>
  <si>
    <t>B191</t>
  </si>
  <si>
    <t>B193</t>
  </si>
  <si>
    <t>B194</t>
  </si>
  <si>
    <t>B195</t>
  </si>
  <si>
    <t>B199</t>
  </si>
  <si>
    <t>C001</t>
  </si>
  <si>
    <t>C011</t>
  </si>
  <si>
    <t>C032</t>
  </si>
  <si>
    <t>C033</t>
  </si>
  <si>
    <t>C036</t>
  </si>
  <si>
    <t>C045</t>
  </si>
  <si>
    <t>C046</t>
  </si>
  <si>
    <t>D001</t>
  </si>
  <si>
    <t>E003</t>
  </si>
  <si>
    <t>E004A</t>
  </si>
  <si>
    <t>E006</t>
  </si>
  <si>
    <t>E009</t>
  </si>
  <si>
    <t>E011</t>
  </si>
  <si>
    <t>E023</t>
  </si>
  <si>
    <t>E024</t>
  </si>
  <si>
    <t>E025</t>
  </si>
  <si>
    <t>E034</t>
  </si>
  <si>
    <t>E035</t>
  </si>
  <si>
    <t>E037</t>
  </si>
  <si>
    <t>E046</t>
  </si>
  <si>
    <t>E051</t>
  </si>
  <si>
    <t>E050</t>
  </si>
  <si>
    <t>F001</t>
  </si>
  <si>
    <t>F002</t>
  </si>
  <si>
    <t>F002A</t>
  </si>
  <si>
    <t>F003</t>
  </si>
  <si>
    <t>F005</t>
  </si>
  <si>
    <t>G001</t>
  </si>
  <si>
    <t>G003</t>
  </si>
  <si>
    <t>G004</t>
  </si>
  <si>
    <t>B120rl</t>
  </si>
  <si>
    <t>B200</t>
  </si>
  <si>
    <t>B201</t>
  </si>
  <si>
    <t>E007</t>
  </si>
  <si>
    <t>E008</t>
  </si>
  <si>
    <t>E010</t>
  </si>
  <si>
    <t>E012</t>
  </si>
  <si>
    <t>E028</t>
  </si>
  <si>
    <t>E029</t>
  </si>
  <si>
    <t>E036</t>
  </si>
  <si>
    <t>E039</t>
  </si>
  <si>
    <t>F004</t>
  </si>
  <si>
    <t>F009</t>
  </si>
  <si>
    <t>F010</t>
  </si>
  <si>
    <t>F011</t>
  </si>
  <si>
    <t>F018</t>
  </si>
  <si>
    <t>F022</t>
  </si>
  <si>
    <t>FORM B(R1): PRICES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</si>
</sst>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_-* #,##0.0_-;\-* #,##0.0_-;_-* &quot;-&quot;??_-;_-@_-"/>
    <numFmt numFmtId="201" formatCode="_-* #,##0_-;\-* #,##0_-;_-* &quot;-&quot;??_-;_-@_-"/>
  </numFmts>
  <fonts count="6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ambria"/>
      <family val="1"/>
    </font>
    <font>
      <sz val="10"/>
      <name val="Cambria"/>
      <family val="1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color theme="1"/>
      <name val="Cambria"/>
      <family val="1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8" fillId="4" borderId="0" applyNumberFormat="0" applyBorder="0" applyAlignment="0" applyProtection="0"/>
    <xf numFmtId="0" fontId="46" fillId="5" borderId="0" applyNumberFormat="0" applyBorder="0" applyAlignment="0" applyProtection="0"/>
    <xf numFmtId="0" fontId="38" fillId="6" borderId="0" applyNumberFormat="0" applyBorder="0" applyAlignment="0" applyProtection="0"/>
    <xf numFmtId="0" fontId="46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9" borderId="0" applyNumberFormat="0" applyBorder="0" applyAlignment="0" applyProtection="0"/>
    <xf numFmtId="0" fontId="38" fillId="10" borderId="0" applyNumberFormat="0" applyBorder="0" applyAlignment="0" applyProtection="0"/>
    <xf numFmtId="0" fontId="46" fillId="11" borderId="0" applyNumberFormat="0" applyBorder="0" applyAlignment="0" applyProtection="0"/>
    <xf numFmtId="0" fontId="38" fillId="12" borderId="0" applyNumberFormat="0" applyBorder="0" applyAlignment="0" applyProtection="0"/>
    <xf numFmtId="0" fontId="46" fillId="13" borderId="0" applyNumberFormat="0" applyBorder="0" applyAlignment="0" applyProtection="0"/>
    <xf numFmtId="0" fontId="38" fillId="14" borderId="0" applyNumberFormat="0" applyBorder="0" applyAlignment="0" applyProtection="0"/>
    <xf numFmtId="0" fontId="46" fillId="15" borderId="0" applyNumberFormat="0" applyBorder="0" applyAlignment="0" applyProtection="0"/>
    <xf numFmtId="0" fontId="38" fillId="16" borderId="0" applyNumberFormat="0" applyBorder="0" applyAlignment="0" applyProtection="0"/>
    <xf numFmtId="0" fontId="46" fillId="17" borderId="0" applyNumberFormat="0" applyBorder="0" applyAlignment="0" applyProtection="0"/>
    <xf numFmtId="0" fontId="38" fillId="18" borderId="0" applyNumberFormat="0" applyBorder="0" applyAlignment="0" applyProtection="0"/>
    <xf numFmtId="0" fontId="46" fillId="19" borderId="0" applyNumberFormat="0" applyBorder="0" applyAlignment="0" applyProtection="0"/>
    <xf numFmtId="0" fontId="38" fillId="20" borderId="0" applyNumberFormat="0" applyBorder="0" applyAlignment="0" applyProtection="0"/>
    <xf numFmtId="0" fontId="46" fillId="21" borderId="0" applyNumberFormat="0" applyBorder="0" applyAlignment="0" applyProtection="0"/>
    <xf numFmtId="0" fontId="38" fillId="10" borderId="0" applyNumberFormat="0" applyBorder="0" applyAlignment="0" applyProtection="0"/>
    <xf numFmtId="0" fontId="46" fillId="22" borderId="0" applyNumberFormat="0" applyBorder="0" applyAlignment="0" applyProtection="0"/>
    <xf numFmtId="0" fontId="38" fillId="16" borderId="0" applyNumberFormat="0" applyBorder="0" applyAlignment="0" applyProtection="0"/>
    <xf numFmtId="0" fontId="46" fillId="23" borderId="0" applyNumberFormat="0" applyBorder="0" applyAlignment="0" applyProtection="0"/>
    <xf numFmtId="0" fontId="38" fillId="24" borderId="0" applyNumberFormat="0" applyBorder="0" applyAlignment="0" applyProtection="0"/>
    <xf numFmtId="0" fontId="47" fillId="25" borderId="0" applyNumberFormat="0" applyBorder="0" applyAlignment="0" applyProtection="0"/>
    <xf numFmtId="0" fontId="37" fillId="26" borderId="0" applyNumberFormat="0" applyBorder="0" applyAlignment="0" applyProtection="0"/>
    <xf numFmtId="0" fontId="47" fillId="27" borderId="0" applyNumberFormat="0" applyBorder="0" applyAlignment="0" applyProtection="0"/>
    <xf numFmtId="0" fontId="37" fillId="18" borderId="0" applyNumberFormat="0" applyBorder="0" applyAlignment="0" applyProtection="0"/>
    <xf numFmtId="0" fontId="47" fillId="28" borderId="0" applyNumberFormat="0" applyBorder="0" applyAlignment="0" applyProtection="0"/>
    <xf numFmtId="0" fontId="37" fillId="20" borderId="0" applyNumberFormat="0" applyBorder="0" applyAlignment="0" applyProtection="0"/>
    <xf numFmtId="0" fontId="47" fillId="29" borderId="0" applyNumberFormat="0" applyBorder="0" applyAlignment="0" applyProtection="0"/>
    <xf numFmtId="0" fontId="37" fillId="30" borderId="0" applyNumberFormat="0" applyBorder="0" applyAlignment="0" applyProtection="0"/>
    <xf numFmtId="0" fontId="47" fillId="31" borderId="0" applyNumberFormat="0" applyBorder="0" applyAlignment="0" applyProtection="0"/>
    <xf numFmtId="0" fontId="37" fillId="32" borderId="0" applyNumberFormat="0" applyBorder="0" applyAlignment="0" applyProtection="0"/>
    <xf numFmtId="0" fontId="47" fillId="33" borderId="0" applyNumberFormat="0" applyBorder="0" applyAlignment="0" applyProtection="0"/>
    <xf numFmtId="0" fontId="37" fillId="34" borderId="0" applyNumberFormat="0" applyBorder="0" applyAlignment="0" applyProtection="0"/>
    <xf numFmtId="0" fontId="47" fillId="35" borderId="0" applyNumberFormat="0" applyBorder="0" applyAlignment="0" applyProtection="0"/>
    <xf numFmtId="0" fontId="37" fillId="36" borderId="0" applyNumberFormat="0" applyBorder="0" applyAlignment="0" applyProtection="0"/>
    <xf numFmtId="0" fontId="47" fillId="37" borderId="0" applyNumberFormat="0" applyBorder="0" applyAlignment="0" applyProtection="0"/>
    <xf numFmtId="0" fontId="37" fillId="38" borderId="0" applyNumberFormat="0" applyBorder="0" applyAlignment="0" applyProtection="0"/>
    <xf numFmtId="0" fontId="47" fillId="39" borderId="0" applyNumberFormat="0" applyBorder="0" applyAlignment="0" applyProtection="0"/>
    <xf numFmtId="0" fontId="37" fillId="40" borderId="0" applyNumberFormat="0" applyBorder="0" applyAlignment="0" applyProtection="0"/>
    <xf numFmtId="0" fontId="47" fillId="41" borderId="0" applyNumberFormat="0" applyBorder="0" applyAlignment="0" applyProtection="0"/>
    <xf numFmtId="0" fontId="37" fillId="30" borderId="0" applyNumberFormat="0" applyBorder="0" applyAlignment="0" applyProtection="0"/>
    <xf numFmtId="0" fontId="47" fillId="42" borderId="0" applyNumberFormat="0" applyBorder="0" applyAlignment="0" applyProtection="0"/>
    <xf numFmtId="0" fontId="37" fillId="32" borderId="0" applyNumberFormat="0" applyBorder="0" applyAlignment="0" applyProtection="0"/>
    <xf numFmtId="0" fontId="47" fillId="43" borderId="0" applyNumberFormat="0" applyBorder="0" applyAlignment="0" applyProtection="0"/>
    <xf numFmtId="0" fontId="37" fillId="44" borderId="0" applyNumberFormat="0" applyBorder="0" applyAlignment="0" applyProtection="0"/>
    <xf numFmtId="0" fontId="48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9" fillId="46" borderId="5" applyNumberFormat="0" applyAlignment="0" applyProtection="0"/>
    <xf numFmtId="0" fontId="31" fillId="47" borderId="6" applyNumberFormat="0" applyAlignment="0" applyProtection="0"/>
    <xf numFmtId="0" fontId="50" fillId="48" borderId="7" applyNumberFormat="0" applyAlignment="0" applyProtection="0"/>
    <xf numFmtId="0" fontId="33" fillId="49" borderId="8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6" fillId="8" borderId="0" applyNumberFormat="0" applyBorder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1" borderId="5" applyNumberFormat="0" applyAlignment="0" applyProtection="0"/>
    <xf numFmtId="0" fontId="29" fillId="14" borderId="6" applyNumberFormat="0" applyAlignment="0" applyProtection="0"/>
    <xf numFmtId="0" fontId="57" fillId="0" borderId="15" applyNumberFormat="0" applyFill="0" applyAlignment="0" applyProtection="0"/>
    <xf numFmtId="0" fontId="32" fillId="0" borderId="16" applyNumberFormat="0" applyFill="0" applyAlignment="0" applyProtection="0"/>
    <xf numFmtId="0" fontId="58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1" fillId="0" borderId="22" applyNumberFormat="0" applyFill="0" applyAlignment="0" applyProtection="0"/>
    <xf numFmtId="0" fontId="36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16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left" vertical="top"/>
    </xf>
    <xf numFmtId="0" fontId="0" fillId="2" borderId="28" xfId="0" applyNumberFormat="1" applyBorder="1" applyAlignment="1">
      <alignment horizontal="center" vertical="top"/>
    </xf>
    <xf numFmtId="1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1" fontId="0" fillId="2" borderId="29" xfId="0" applyNumberFormat="1" applyBorder="1" applyAlignment="1">
      <alignment horizontal="center" vertical="top"/>
    </xf>
    <xf numFmtId="0" fontId="0" fillId="2" borderId="30" xfId="0" applyNumberFormat="1" applyBorder="1" applyAlignment="1">
      <alignment vertical="top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5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0" fontId="4" fillId="2" borderId="24" xfId="0" applyNumberFormat="1" applyFont="1" applyBorder="1" applyAlignment="1">
      <alignment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172" fontId="2" fillId="56" borderId="28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2" fillId="2" borderId="31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0" fontId="0" fillId="2" borderId="32" xfId="0" applyNumberFormat="1" applyBorder="1" applyAlignment="1">
      <alignment vertical="top"/>
    </xf>
    <xf numFmtId="0" fontId="0" fillId="2" borderId="33" xfId="0" applyNumberFormat="1" applyBorder="1" applyAlignment="1">
      <alignment/>
    </xf>
    <xf numFmtId="0" fontId="0" fillId="2" borderId="32" xfId="0" applyNumberFormat="1" applyBorder="1" applyAlignment="1">
      <alignment horizontal="center"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left" vertical="top" wrapText="1"/>
      <protection/>
    </xf>
    <xf numFmtId="172" fontId="63" fillId="0" borderId="1" xfId="0" applyNumberFormat="1" applyFont="1" applyFill="1" applyBorder="1" applyAlignment="1" applyProtection="1">
      <alignment horizontal="left" vertical="top" wrapText="1"/>
      <protection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174" fontId="63" fillId="0" borderId="1" xfId="0" applyNumberFormat="1" applyFont="1" applyFill="1" applyBorder="1" applyAlignment="1" applyProtection="1">
      <alignment vertical="top"/>
      <protection locked="0"/>
    </xf>
    <xf numFmtId="174" fontId="63" fillId="0" borderId="1" xfId="0" applyNumberFormat="1" applyFont="1" applyFill="1" applyBorder="1" applyAlignment="1" applyProtection="1">
      <alignment vertical="top"/>
      <protection/>
    </xf>
    <xf numFmtId="0" fontId="63" fillId="0" borderId="1" xfId="0" applyNumberFormat="1" applyFont="1" applyFill="1" applyBorder="1" applyAlignment="1" applyProtection="1">
      <alignment vertical="center"/>
      <protection/>
    </xf>
    <xf numFmtId="173" fontId="63" fillId="0" borderId="1" xfId="0" applyNumberFormat="1" applyFont="1" applyFill="1" applyBorder="1" applyAlignment="1" applyProtection="1">
      <alignment horizontal="center" vertical="top" wrapText="1"/>
      <protection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right" vertical="top" wrapText="1"/>
      <protection/>
    </xf>
    <xf numFmtId="174" fontId="63" fillId="0" borderId="1" xfId="0" applyNumberFormat="1" applyFont="1" applyFill="1" applyBorder="1" applyAlignment="1" applyProtection="1">
      <alignment vertical="top" wrapText="1"/>
      <protection/>
    </xf>
    <xf numFmtId="172" fontId="63" fillId="0" borderId="1" xfId="0" applyNumberFormat="1" applyFont="1" applyFill="1" applyBorder="1" applyAlignment="1" applyProtection="1">
      <alignment vertical="top" wrapText="1"/>
      <protection/>
    </xf>
    <xf numFmtId="173" fontId="63" fillId="0" borderId="1" xfId="136" applyNumberFormat="1" applyFont="1" applyFill="1" applyBorder="1" applyAlignment="1" applyProtection="1">
      <alignment horizontal="left" vertical="top" wrapText="1"/>
      <protection/>
    </xf>
    <xf numFmtId="172" fontId="63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7" borderId="1" xfId="136" applyNumberFormat="1" applyFont="1" applyFill="1" applyBorder="1" applyAlignment="1" applyProtection="1">
      <alignment horizontal="center" vertical="top" wrapText="1"/>
      <protection/>
    </xf>
    <xf numFmtId="0" fontId="63" fillId="0" borderId="1" xfId="136" applyNumberFormat="1" applyFont="1" applyFill="1" applyBorder="1" applyAlignment="1" applyProtection="1">
      <alignment horizontal="center" vertical="top" wrapText="1"/>
      <protection/>
    </xf>
    <xf numFmtId="174" fontId="0" fillId="56" borderId="0" xfId="136" applyNumberFormat="1" applyFont="1" applyFill="1" applyBorder="1" applyAlignment="1" applyProtection="1">
      <alignment vertical="center"/>
      <protection/>
    </xf>
    <xf numFmtId="172" fontId="0" fillId="56" borderId="0" xfId="136" applyNumberFormat="1" applyFont="1" applyFill="1" applyBorder="1" applyAlignment="1" applyProtection="1">
      <alignment horizontal="center" vertical="center"/>
      <protection/>
    </xf>
    <xf numFmtId="0" fontId="8" fillId="0" borderId="0" xfId="136" applyFont="1" applyAlignment="1" applyProtection="1">
      <alignment horizontal="center" vertical="center"/>
      <protection/>
    </xf>
    <xf numFmtId="0" fontId="39" fillId="57" borderId="0" xfId="136" applyFont="1" applyFill="1">
      <alignment/>
      <protection/>
    </xf>
    <xf numFmtId="0" fontId="39" fillId="57" borderId="0" xfId="136" applyFont="1" applyFill="1" applyAlignment="1">
      <alignment/>
      <protection/>
    </xf>
    <xf numFmtId="173" fontId="63" fillId="0" borderId="1" xfId="136" applyNumberFormat="1" applyFont="1" applyFill="1" applyBorder="1" applyAlignment="1" applyProtection="1">
      <alignment horizontal="center" vertical="top" wrapText="1"/>
      <protection/>
    </xf>
    <xf numFmtId="172" fontId="63" fillId="0" borderId="1" xfId="136" applyNumberFormat="1" applyFont="1" applyFill="1" applyBorder="1" applyAlignment="1" applyProtection="1">
      <alignment horizontal="center" vertical="top" wrapText="1"/>
      <protection/>
    </xf>
    <xf numFmtId="173" fontId="63" fillId="0" borderId="1" xfId="136" applyNumberFormat="1" applyFont="1" applyFill="1" applyBorder="1" applyAlignment="1" applyProtection="1">
      <alignment horizontal="right" vertical="top" wrapText="1"/>
      <protection/>
    </xf>
    <xf numFmtId="0" fontId="39" fillId="57" borderId="0" xfId="136" applyFont="1" applyFill="1" applyAlignment="1">
      <alignment vertical="top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63" fillId="0" borderId="1" xfId="136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3" fillId="0" borderId="1" xfId="0" applyNumberFormat="1" applyFont="1" applyFill="1" applyBorder="1" applyAlignment="1" applyProtection="1">
      <alignment horizontal="right" vertical="top"/>
      <protection/>
    </xf>
    <xf numFmtId="174" fontId="63" fillId="57" borderId="1" xfId="0" applyNumberFormat="1" applyFont="1" applyFill="1" applyBorder="1" applyAlignment="1" applyProtection="1">
      <alignment vertical="top"/>
      <protection locked="0"/>
    </xf>
    <xf numFmtId="0" fontId="64" fillId="57" borderId="0" xfId="0" applyFont="1" applyFill="1" applyAlignment="1">
      <alignment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4" fillId="56" borderId="28" xfId="0" applyNumberFormat="1" applyFont="1" applyFill="1" applyBorder="1" applyAlignment="1" applyProtection="1">
      <alignment horizontal="left" vertical="center" wrapText="1"/>
      <protection/>
    </xf>
    <xf numFmtId="1" fontId="0" fillId="2" borderId="29" xfId="0" applyNumberFormat="1" applyFont="1" applyBorder="1" applyAlignment="1">
      <alignment horizontal="center" vertical="top"/>
    </xf>
    <xf numFmtId="1" fontId="0" fillId="2" borderId="29" xfId="0" applyNumberFormat="1" applyFont="1" applyBorder="1" applyAlignment="1">
      <alignment vertical="top"/>
    </xf>
    <xf numFmtId="0" fontId="0" fillId="2" borderId="0" xfId="0" applyNumberFormat="1" applyFont="1" applyAlignment="1">
      <alignment horizontal="centerContinuous" vertical="center"/>
    </xf>
    <xf numFmtId="166" fontId="1" fillId="2" borderId="0" xfId="0" applyNumberFormat="1" applyFont="1" applyAlignment="1">
      <alignment horizontal="centerContinuous" vertical="center"/>
    </xf>
    <xf numFmtId="0" fontId="0" fillId="2" borderId="0" xfId="0" applyNumberFormat="1" applyFont="1" applyAlignment="1">
      <alignment/>
    </xf>
    <xf numFmtId="166" fontId="0" fillId="2" borderId="0" xfId="0" applyNumberFormat="1" applyFont="1" applyAlignment="1">
      <alignment horizontal="centerContinuous" vertical="center"/>
    </xf>
    <xf numFmtId="2" fontId="0" fillId="2" borderId="0" xfId="0" applyNumberFormat="1" applyFont="1" applyAlignment="1">
      <alignment horizontal="centerContinuous"/>
    </xf>
    <xf numFmtId="0" fontId="0" fillId="2" borderId="27" xfId="0" applyNumberFormat="1" applyFont="1" applyBorder="1" applyAlignment="1">
      <alignment horizontal="center"/>
    </xf>
    <xf numFmtId="166" fontId="0" fillId="2" borderId="27" xfId="0" applyNumberFormat="1" applyFont="1" applyBorder="1" applyAlignment="1">
      <alignment horizontal="right"/>
    </xf>
    <xf numFmtId="0" fontId="0" fillId="2" borderId="34" xfId="0" applyNumberFormat="1" applyFont="1" applyBorder="1" applyAlignment="1">
      <alignment horizontal="center"/>
    </xf>
    <xf numFmtId="166" fontId="0" fillId="2" borderId="34" xfId="0" applyNumberFormat="1" applyFont="1" applyBorder="1" applyAlignment="1">
      <alignment horizontal="right"/>
    </xf>
    <xf numFmtId="0" fontId="0" fillId="2" borderId="34" xfId="0" applyNumberFormat="1" applyFont="1" applyBorder="1" applyAlignment="1">
      <alignment horizontal="right"/>
    </xf>
    <xf numFmtId="0" fontId="0" fillId="2" borderId="29" xfId="0" applyNumberFormat="1" applyFont="1" applyBorder="1" applyAlignment="1">
      <alignment horizontal="center" vertical="top"/>
    </xf>
    <xf numFmtId="166" fontId="0" fillId="2" borderId="28" xfId="0" applyNumberFormat="1" applyFont="1" applyBorder="1" applyAlignment="1">
      <alignment horizontal="right"/>
    </xf>
    <xf numFmtId="1" fontId="63" fillId="0" borderId="1" xfId="136" applyNumberFormat="1" applyFont="1" applyFill="1" applyBorder="1" applyAlignment="1" applyProtection="1">
      <alignment horizontal="right" vertical="top"/>
      <protection/>
    </xf>
    <xf numFmtId="174" fontId="63" fillId="0" borderId="1" xfId="136" applyNumberFormat="1" applyFont="1" applyFill="1" applyBorder="1" applyAlignment="1" applyProtection="1">
      <alignment vertical="top"/>
      <protection locked="0"/>
    </xf>
    <xf numFmtId="174" fontId="63" fillId="0" borderId="1" xfId="136" applyNumberFormat="1" applyFont="1" applyFill="1" applyBorder="1" applyAlignment="1" applyProtection="1">
      <alignment vertical="top"/>
      <protection/>
    </xf>
    <xf numFmtId="0" fontId="63" fillId="0" borderId="1" xfId="136" applyNumberFormat="1" applyFont="1" applyFill="1" applyBorder="1" applyAlignment="1" applyProtection="1">
      <alignment vertical="center"/>
      <protection/>
    </xf>
    <xf numFmtId="1" fontId="63" fillId="0" borderId="1" xfId="136" applyNumberFormat="1" applyFont="1" applyFill="1" applyBorder="1" applyAlignment="1" applyProtection="1">
      <alignment horizontal="right" vertical="top" wrapText="1"/>
      <protection/>
    </xf>
    <xf numFmtId="174" fontId="63" fillId="0" borderId="1" xfId="136" applyNumberFormat="1" applyFont="1" applyFill="1" applyBorder="1" applyAlignment="1" applyProtection="1">
      <alignment vertical="top" wrapText="1"/>
      <protection/>
    </xf>
    <xf numFmtId="179" fontId="63" fillId="0" borderId="1" xfId="136" applyNumberFormat="1" applyFont="1" applyFill="1" applyBorder="1" applyAlignment="1" applyProtection="1">
      <alignment horizontal="right" vertical="top" wrapText="1"/>
      <protection/>
    </xf>
    <xf numFmtId="166" fontId="0" fillId="2" borderId="31" xfId="0" applyNumberFormat="1" applyFont="1" applyBorder="1" applyAlignment="1">
      <alignment horizontal="right"/>
    </xf>
    <xf numFmtId="166" fontId="0" fillId="2" borderId="28" xfId="0" applyNumberFormat="1" applyFont="1" applyBorder="1" applyAlignment="1">
      <alignment horizontal="right" vertical="center"/>
    </xf>
    <xf numFmtId="166" fontId="0" fillId="2" borderId="31" xfId="0" applyNumberFormat="1" applyFont="1" applyBorder="1" applyAlignment="1">
      <alignment horizontal="right" vertical="center"/>
    </xf>
    <xf numFmtId="0" fontId="0" fillId="2" borderId="24" xfId="0" applyNumberFormat="1" applyFont="1" applyBorder="1" applyAlignment="1">
      <alignment/>
    </xf>
    <xf numFmtId="0" fontId="0" fillId="2" borderId="36" xfId="0" applyNumberFormat="1" applyFont="1" applyBorder="1" applyAlignment="1">
      <alignment horizontal="right"/>
    </xf>
    <xf numFmtId="0" fontId="0" fillId="2" borderId="21" xfId="0" applyNumberFormat="1" applyFont="1" applyBorder="1" applyAlignment="1">
      <alignment/>
    </xf>
    <xf numFmtId="166" fontId="0" fillId="2" borderId="21" xfId="0" applyNumberFormat="1" applyFont="1" applyBorder="1" applyAlignment="1">
      <alignment horizontal="right"/>
    </xf>
    <xf numFmtId="0" fontId="0" fillId="2" borderId="37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right"/>
    </xf>
    <xf numFmtId="1" fontId="63" fillId="0" borderId="1" xfId="0" applyNumberFormat="1" applyFont="1" applyFill="1" applyBorder="1" applyAlignment="1" applyProtection="1">
      <alignment horizontal="right" vertical="top" wrapText="1"/>
      <protection/>
    </xf>
    <xf numFmtId="0" fontId="63" fillId="57" borderId="1" xfId="0" applyNumberFormat="1" applyFont="1" applyFill="1" applyBorder="1" applyAlignment="1" applyProtection="1">
      <alignment vertical="center"/>
      <protection/>
    </xf>
    <xf numFmtId="0" fontId="64" fillId="57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3" fontId="0" fillId="0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right" vertical="top"/>
      <protection/>
    </xf>
    <xf numFmtId="0" fontId="2" fillId="2" borderId="28" xfId="0" applyNumberFormat="1" applyFont="1" applyBorder="1" applyAlignment="1">
      <alignment horizontal="center" vertical="center"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1" fontId="3" fillId="2" borderId="33" xfId="0" applyNumberFormat="1" applyFont="1" applyBorder="1" applyAlignment="1">
      <alignment horizontal="left" vertical="center" wrapText="1"/>
    </xf>
    <xf numFmtId="1" fontId="3" fillId="2" borderId="34" xfId="0" applyNumberFormat="1" applyFont="1" applyBorder="1" applyAlignment="1">
      <alignment horizontal="left" vertical="center" wrapText="1"/>
    </xf>
    <xf numFmtId="172" fontId="63" fillId="0" borderId="1" xfId="136" applyNumberFormat="1" applyFont="1" applyFill="1" applyBorder="1" applyAlignment="1" applyProtection="1">
      <alignment horizontal="center" vertical="top"/>
      <protection/>
    </xf>
    <xf numFmtId="0" fontId="64" fillId="57" borderId="0" xfId="0" applyFont="1" applyFill="1" applyAlignment="1">
      <alignment vertical="top"/>
    </xf>
    <xf numFmtId="172" fontId="2" fillId="0" borderId="28" xfId="0" applyNumberFormat="1" applyFont="1" applyFill="1" applyBorder="1" applyAlignment="1" applyProtection="1">
      <alignment horizontal="left" vertical="center" wrapText="1"/>
      <protection/>
    </xf>
    <xf numFmtId="1" fontId="0" fillId="0" borderId="29" xfId="0" applyNumberFormat="1" applyFill="1" applyBorder="1" applyAlignment="1">
      <alignment horizontal="center" vertical="top"/>
    </xf>
    <xf numFmtId="0" fontId="0" fillId="0" borderId="29" xfId="0" applyNumberFormat="1" applyFill="1" applyBorder="1" applyAlignment="1">
      <alignment vertical="top"/>
    </xf>
    <xf numFmtId="0" fontId="0" fillId="0" borderId="29" xfId="0" applyNumberFormat="1" applyFont="1" applyFill="1" applyBorder="1" applyAlignment="1">
      <alignment horizontal="center" vertical="top"/>
    </xf>
    <xf numFmtId="0" fontId="64" fillId="0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0" fontId="65" fillId="0" borderId="38" xfId="136" applyFont="1" applyFill="1" applyBorder="1" applyAlignment="1">
      <alignment vertical="top" wrapText="1"/>
      <protection/>
    </xf>
    <xf numFmtId="0" fontId="65" fillId="0" borderId="38" xfId="136" applyFont="1" applyFill="1" applyBorder="1" applyAlignment="1">
      <alignment vertical="top" wrapText="1" shrinkToFit="1"/>
      <protection/>
    </xf>
    <xf numFmtId="0" fontId="64" fillId="0" borderId="38" xfId="0" applyFont="1" applyFill="1" applyBorder="1" applyAlignment="1">
      <alignment vertical="top" wrapText="1"/>
    </xf>
    <xf numFmtId="0" fontId="64" fillId="0" borderId="38" xfId="0" applyFont="1" applyFill="1" applyBorder="1" applyAlignment="1">
      <alignment vertical="top" wrapText="1" shrinkToFit="1"/>
    </xf>
    <xf numFmtId="0" fontId="64" fillId="0" borderId="38" xfId="0" applyFont="1" applyFill="1" applyBorder="1" applyAlignment="1" applyProtection="1">
      <alignment vertical="top" wrapText="1"/>
      <protection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40" fillId="57" borderId="0" xfId="136" applyFont="1" applyFill="1" applyBorder="1">
      <alignment/>
      <protection/>
    </xf>
    <xf numFmtId="0" fontId="41" fillId="0" borderId="0" xfId="136" applyFont="1" applyBorder="1" applyAlignment="1" applyProtection="1">
      <alignment vertical="center"/>
      <protection/>
    </xf>
    <xf numFmtId="0" fontId="40" fillId="57" borderId="0" xfId="136" applyFont="1" applyFill="1" applyBorder="1" applyAlignment="1">
      <alignment/>
      <protection/>
    </xf>
    <xf numFmtId="0" fontId="64" fillId="57" borderId="0" xfId="0" applyFont="1" applyFill="1" applyBorder="1" applyAlignment="1">
      <alignment/>
    </xf>
    <xf numFmtId="0" fontId="64" fillId="57" borderId="0" xfId="0" applyFont="1" applyFill="1" applyBorder="1" applyAlignment="1">
      <alignment/>
    </xf>
    <xf numFmtId="0" fontId="40" fillId="57" borderId="0" xfId="136" applyFont="1" applyFill="1" applyBorder="1" applyAlignment="1">
      <alignment vertical="top"/>
      <protection/>
    </xf>
    <xf numFmtId="0" fontId="64" fillId="57" borderId="0" xfId="0" applyFont="1" applyFill="1" applyBorder="1" applyAlignment="1">
      <alignment vertical="top"/>
    </xf>
    <xf numFmtId="0" fontId="0" fillId="2" borderId="0" xfId="0" applyNumberFormat="1" applyBorder="1" applyAlignment="1">
      <alignment/>
    </xf>
    <xf numFmtId="173" fontId="63" fillId="0" borderId="39" xfId="136" applyNumberFormat="1" applyFont="1" applyFill="1" applyBorder="1" applyAlignment="1" applyProtection="1">
      <alignment horizontal="center" vertical="top" wrapText="1"/>
      <protection/>
    </xf>
    <xf numFmtId="172" fontId="63" fillId="0" borderId="39" xfId="136" applyNumberFormat="1" applyFont="1" applyFill="1" applyBorder="1" applyAlignment="1" applyProtection="1">
      <alignment horizontal="left" vertical="top" wrapText="1"/>
      <protection/>
    </xf>
    <xf numFmtId="172" fontId="63" fillId="0" borderId="39" xfId="136" applyNumberFormat="1" applyFont="1" applyFill="1" applyBorder="1" applyAlignment="1" applyProtection="1">
      <alignment horizontal="center" vertical="top" wrapText="1"/>
      <protection/>
    </xf>
    <xf numFmtId="0" fontId="63" fillId="0" borderId="39" xfId="136" applyNumberFormat="1" applyFont="1" applyFill="1" applyBorder="1" applyAlignment="1" applyProtection="1">
      <alignment horizontal="center" vertical="top" wrapText="1"/>
      <protection/>
    </xf>
    <xf numFmtId="1" fontId="63" fillId="0" borderId="39" xfId="136" applyNumberFormat="1" applyFont="1" applyFill="1" applyBorder="1" applyAlignment="1" applyProtection="1">
      <alignment horizontal="right" vertical="top"/>
      <protection/>
    </xf>
    <xf numFmtId="174" fontId="63" fillId="0" borderId="39" xfId="136" applyNumberFormat="1" applyFont="1" applyFill="1" applyBorder="1" applyAlignment="1" applyProtection="1">
      <alignment vertical="top"/>
      <protection locked="0"/>
    </xf>
    <xf numFmtId="174" fontId="63" fillId="0" borderId="39" xfId="136" applyNumberFormat="1" applyFont="1" applyFill="1" applyBorder="1" applyAlignment="1" applyProtection="1">
      <alignment vertical="top"/>
      <protection/>
    </xf>
    <xf numFmtId="173" fontId="63" fillId="0" borderId="39" xfId="136" applyNumberFormat="1" applyFont="1" applyFill="1" applyBorder="1" applyAlignment="1" applyProtection="1">
      <alignment horizontal="left" vertical="top" wrapText="1"/>
      <protection/>
    </xf>
    <xf numFmtId="172" fontId="0" fillId="0" borderId="39" xfId="136" applyNumberFormat="1" applyFont="1" applyFill="1" applyBorder="1" applyAlignment="1" applyProtection="1">
      <alignment horizontal="left" vertical="top" wrapText="1"/>
      <protection/>
    </xf>
    <xf numFmtId="172" fontId="0" fillId="0" borderId="39" xfId="136" applyNumberFormat="1" applyFont="1" applyFill="1" applyBorder="1" applyAlignment="1" applyProtection="1">
      <alignment horizontal="center" vertical="top" wrapText="1"/>
      <protection/>
    </xf>
    <xf numFmtId="1" fontId="63" fillId="0" borderId="39" xfId="136" applyNumberFormat="1" applyFont="1" applyFill="1" applyBorder="1" applyAlignment="1" applyProtection="1">
      <alignment horizontal="right" vertical="top" wrapText="1"/>
      <protection/>
    </xf>
    <xf numFmtId="172" fontId="0" fillId="0" borderId="39" xfId="0" applyNumberFormat="1" applyFont="1" applyFill="1" applyBorder="1" applyAlignment="1" applyProtection="1">
      <alignment horizontal="left" vertical="top" wrapText="1"/>
      <protection/>
    </xf>
    <xf numFmtId="172" fontId="0" fillId="0" borderId="39" xfId="0" applyNumberFormat="1" applyFont="1" applyFill="1" applyBorder="1" applyAlignment="1" applyProtection="1">
      <alignment horizontal="center" vertical="top" wrapText="1"/>
      <protection/>
    </xf>
    <xf numFmtId="0" fontId="0" fillId="0" borderId="39" xfId="0" applyNumberFormat="1" applyFont="1" applyFill="1" applyBorder="1" applyAlignment="1" applyProtection="1">
      <alignment horizontal="center" vertical="top" wrapText="1"/>
      <protection/>
    </xf>
    <xf numFmtId="1" fontId="63" fillId="0" borderId="39" xfId="0" applyNumberFormat="1" applyFont="1" applyFill="1" applyBorder="1" applyAlignment="1" applyProtection="1">
      <alignment horizontal="right" vertical="top"/>
      <protection/>
    </xf>
    <xf numFmtId="174" fontId="63" fillId="57" borderId="39" xfId="0" applyNumberFormat="1" applyFont="1" applyFill="1" applyBorder="1" applyAlignment="1" applyProtection="1">
      <alignment vertical="top"/>
      <protection locked="0"/>
    </xf>
    <xf numFmtId="0" fontId="63" fillId="0" borderId="39" xfId="136" applyNumberFormat="1" applyFont="1" applyFill="1" applyBorder="1" applyAlignment="1" applyProtection="1">
      <alignment vertical="center"/>
      <protection/>
    </xf>
    <xf numFmtId="173" fontId="0" fillId="0" borderId="39" xfId="0" applyNumberFormat="1" applyFont="1" applyFill="1" applyBorder="1" applyAlignment="1" applyProtection="1">
      <alignment horizontal="left" vertical="top" wrapText="1"/>
      <protection/>
    </xf>
    <xf numFmtId="1" fontId="63" fillId="0" borderId="39" xfId="0" applyNumberFormat="1" applyFont="1" applyFill="1" applyBorder="1" applyAlignment="1" applyProtection="1">
      <alignment horizontal="right" vertical="top" wrapText="1"/>
      <protection/>
    </xf>
    <xf numFmtId="0" fontId="0" fillId="0" borderId="39" xfId="136" applyNumberFormat="1" applyFont="1" applyFill="1" applyBorder="1" applyAlignment="1" applyProtection="1">
      <alignment horizontal="center" vertical="top" wrapText="1"/>
      <protection/>
    </xf>
    <xf numFmtId="179" fontId="63" fillId="0" borderId="39" xfId="136" applyNumberFormat="1" applyFont="1" applyFill="1" applyBorder="1" applyAlignment="1" applyProtection="1">
      <alignment horizontal="right" vertical="top" wrapText="1"/>
      <protection/>
    </xf>
    <xf numFmtId="0" fontId="2" fillId="2" borderId="40" xfId="0" applyNumberFormat="1" applyFont="1" applyBorder="1" applyAlignment="1">
      <alignment horizontal="center" vertical="center"/>
    </xf>
    <xf numFmtId="166" fontId="0" fillId="2" borderId="40" xfId="0" applyNumberFormat="1" applyFont="1" applyBorder="1" applyAlignment="1">
      <alignment horizontal="right" vertical="center"/>
    </xf>
    <xf numFmtId="3" fontId="63" fillId="0" borderId="1" xfId="0" applyNumberFormat="1" applyFont="1" applyFill="1" applyBorder="1" applyAlignment="1" applyProtection="1">
      <alignment horizontal="right" vertical="top" wrapText="1"/>
      <protection/>
    </xf>
    <xf numFmtId="201" fontId="63" fillId="0" borderId="1" xfId="109" applyNumberFormat="1" applyFont="1" applyFill="1" applyBorder="1" applyAlignment="1" applyProtection="1">
      <alignment horizontal="right" vertical="top"/>
      <protection/>
    </xf>
    <xf numFmtId="0" fontId="8" fillId="0" borderId="0" xfId="136" applyFont="1" applyBorder="1" applyAlignment="1" applyProtection="1">
      <alignment horizontal="center" vertical="center"/>
      <protection/>
    </xf>
    <xf numFmtId="0" fontId="39" fillId="57" borderId="0" xfId="136" applyFont="1" applyFill="1" applyBorder="1" applyAlignment="1">
      <alignment/>
      <protection/>
    </xf>
    <xf numFmtId="0" fontId="65" fillId="0" borderId="41" xfId="136" applyFont="1" applyFill="1" applyBorder="1" applyAlignment="1">
      <alignment vertical="top" wrapText="1"/>
      <protection/>
    </xf>
    <xf numFmtId="0" fontId="40" fillId="57" borderId="42" xfId="136" applyFont="1" applyFill="1" applyBorder="1" applyAlignment="1">
      <alignment/>
      <protection/>
    </xf>
    <xf numFmtId="0" fontId="41" fillId="0" borderId="42" xfId="136" applyFont="1" applyBorder="1" applyAlignment="1" applyProtection="1">
      <alignment vertical="center"/>
      <protection/>
    </xf>
    <xf numFmtId="174" fontId="0" fillId="56" borderId="42" xfId="136" applyNumberFormat="1" applyFont="1" applyFill="1" applyBorder="1" applyAlignment="1" applyProtection="1">
      <alignment vertical="center"/>
      <protection/>
    </xf>
    <xf numFmtId="172" fontId="0" fillId="56" borderId="42" xfId="136" applyNumberFormat="1" applyFont="1" applyFill="1" applyBorder="1" applyAlignment="1" applyProtection="1">
      <alignment horizontal="center" vertical="center"/>
      <protection/>
    </xf>
    <xf numFmtId="0" fontId="8" fillId="0" borderId="42" xfId="136" applyFont="1" applyBorder="1" applyAlignment="1" applyProtection="1">
      <alignment horizontal="center" vertical="center"/>
      <protection/>
    </xf>
    <xf numFmtId="0" fontId="39" fillId="57" borderId="42" xfId="136" applyFont="1" applyFill="1" applyBorder="1" applyAlignment="1">
      <alignment/>
      <protection/>
    </xf>
    <xf numFmtId="0" fontId="2" fillId="2" borderId="31" xfId="0" applyNumberFormat="1" applyFont="1" applyBorder="1" applyAlignment="1">
      <alignment horizontal="center" vertical="center"/>
    </xf>
    <xf numFmtId="173" fontId="0" fillId="0" borderId="39" xfId="0" applyNumberFormat="1" applyFont="1" applyFill="1" applyBorder="1" applyAlignment="1" applyProtection="1">
      <alignment horizontal="right" vertical="top"/>
      <protection/>
    </xf>
    <xf numFmtId="4" fontId="45" fillId="57" borderId="1" xfId="136" applyNumberFormat="1" applyFont="1" applyFill="1" applyBorder="1" applyAlignment="1" applyProtection="1">
      <alignment horizontal="center" vertical="top" wrapText="1"/>
      <protection/>
    </xf>
    <xf numFmtId="176" fontId="45" fillId="57" borderId="1" xfId="136" applyNumberFormat="1" applyFont="1" applyFill="1" applyBorder="1" applyAlignment="1" applyProtection="1">
      <alignment horizontal="center" vertical="top"/>
      <protection/>
    </xf>
    <xf numFmtId="4" fontId="45" fillId="57" borderId="1" xfId="136" applyNumberFormat="1" applyFont="1" applyFill="1" applyBorder="1" applyAlignment="1" applyProtection="1">
      <alignment horizontal="center" vertical="top"/>
      <protection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4" fontId="0" fillId="57" borderId="1" xfId="136" applyNumberFormat="1" applyFont="1" applyFill="1" applyBorder="1" applyAlignment="1" applyProtection="1">
      <alignment horizontal="center" vertical="top" wrapText="1"/>
      <protection/>
    </xf>
    <xf numFmtId="4" fontId="0" fillId="57" borderId="1" xfId="0" applyNumberFormat="1" applyFont="1" applyFill="1" applyBorder="1" applyAlignment="1" applyProtection="1">
      <alignment horizontal="center" vertical="top"/>
      <protection/>
    </xf>
    <xf numFmtId="166" fontId="0" fillId="2" borderId="29" xfId="0" applyNumberFormat="1" applyBorder="1" applyAlignment="1">
      <alignment horizontal="right"/>
    </xf>
    <xf numFmtId="4" fontId="63" fillId="57" borderId="1" xfId="0" applyNumberFormat="1" applyFont="1" applyFill="1" applyBorder="1" applyAlignment="1" applyProtection="1">
      <alignment horizontal="center" vertical="top"/>
      <protection/>
    </xf>
    <xf numFmtId="4" fontId="63" fillId="57" borderId="1" xfId="0" applyNumberFormat="1" applyFont="1" applyFill="1" applyBorder="1" applyAlignment="1" applyProtection="1">
      <alignment horizontal="center" vertical="top" wrapText="1"/>
      <protection/>
    </xf>
    <xf numFmtId="166" fontId="0" fillId="2" borderId="31" xfId="0" applyNumberFormat="1" applyFont="1" applyBorder="1" applyAlignment="1" applyProtection="1">
      <alignment horizontal="right"/>
      <protection/>
    </xf>
    <xf numFmtId="166" fontId="0" fillId="2" borderId="29" xfId="0" applyNumberFormat="1" applyFont="1" applyBorder="1" applyAlignment="1" applyProtection="1">
      <alignment horizontal="right" vertical="center"/>
      <protection/>
    </xf>
    <xf numFmtId="166" fontId="0" fillId="2" borderId="29" xfId="0" applyNumberFormat="1" applyFont="1" applyBorder="1" applyAlignment="1" applyProtection="1">
      <alignment horizontal="right"/>
      <protection/>
    </xf>
    <xf numFmtId="166" fontId="0" fillId="0" borderId="29" xfId="0" applyNumberFormat="1" applyFont="1" applyFill="1" applyBorder="1" applyAlignment="1" applyProtection="1">
      <alignment horizontal="right"/>
      <protection/>
    </xf>
    <xf numFmtId="174" fontId="63" fillId="57" borderId="1" xfId="0" applyNumberFormat="1" applyFont="1" applyFill="1" applyBorder="1" applyAlignment="1" applyProtection="1">
      <alignment vertical="top"/>
      <protection/>
    </xf>
    <xf numFmtId="166" fontId="0" fillId="2" borderId="31" xfId="0" applyNumberFormat="1" applyFont="1" applyBorder="1" applyAlignment="1" applyProtection="1">
      <alignment horizontal="right" vertical="center"/>
      <protection/>
    </xf>
    <xf numFmtId="166" fontId="0" fillId="2" borderId="40" xfId="0" applyNumberFormat="1" applyFont="1" applyBorder="1" applyAlignment="1" applyProtection="1">
      <alignment horizontal="right" vertical="center"/>
      <protection/>
    </xf>
    <xf numFmtId="0" fontId="0" fillId="2" borderId="0" xfId="0" applyNumberFormat="1" applyFont="1" applyBorder="1" applyAlignment="1" applyProtection="1">
      <alignment horizontal="right"/>
      <protection/>
    </xf>
    <xf numFmtId="1" fontId="6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3" fillId="2" borderId="46" xfId="0" applyNumberFormat="1" applyFont="1" applyBorder="1" applyAlignment="1">
      <alignment horizontal="left" vertical="center" wrapText="1"/>
    </xf>
    <xf numFmtId="1" fontId="3" fillId="2" borderId="47" xfId="0" applyNumberFormat="1" applyFont="1" applyBorder="1" applyAlignment="1">
      <alignment horizontal="left" vertical="center" wrapText="1"/>
    </xf>
    <xf numFmtId="1" fontId="3" fillId="2" borderId="48" xfId="0" applyNumberFormat="1" applyFont="1" applyBorder="1" applyAlignment="1">
      <alignment horizontal="left" vertical="center" wrapText="1"/>
    </xf>
    <xf numFmtId="1" fontId="2" fillId="2" borderId="46" xfId="0" applyNumberFormat="1" applyFont="1" applyBorder="1" applyAlignment="1">
      <alignment horizontal="center" vertical="center" wrapText="1"/>
    </xf>
    <xf numFmtId="1" fontId="2" fillId="2" borderId="47" xfId="0" applyNumberFormat="1" applyFont="1" applyBorder="1" applyAlignment="1">
      <alignment horizontal="center" vertical="center" wrapText="1"/>
    </xf>
    <xf numFmtId="1" fontId="2" fillId="2" borderId="48" xfId="0" applyNumberFormat="1" applyFont="1" applyBorder="1" applyAlignment="1">
      <alignment horizontal="center" vertical="center" wrapText="1"/>
    </xf>
    <xf numFmtId="1" fontId="6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166" fontId="0" fillId="2" borderId="52" xfId="0" applyNumberFormat="1" applyFont="1" applyBorder="1" applyAlignment="1">
      <alignment horizontal="center"/>
    </xf>
    <xf numFmtId="166" fontId="0" fillId="2" borderId="53" xfId="0" applyNumberFormat="1" applyFont="1" applyBorder="1" applyAlignment="1">
      <alignment horizontal="center"/>
    </xf>
    <xf numFmtId="0" fontId="0" fillId="2" borderId="54" xfId="0" applyNumberFormat="1" applyBorder="1" applyAlignment="1">
      <alignment/>
    </xf>
    <xf numFmtId="1" fontId="6" fillId="2" borderId="55" xfId="0" applyNumberFormat="1" applyFont="1" applyBorder="1" applyAlignment="1">
      <alignment horizontal="left" vertical="center" wrapText="1"/>
    </xf>
    <xf numFmtId="0" fontId="0" fillId="2" borderId="56" xfId="0" applyNumberFormat="1" applyBorder="1" applyAlignment="1">
      <alignment vertical="center" wrapText="1"/>
    </xf>
    <xf numFmtId="0" fontId="0" fillId="2" borderId="57" xfId="0" applyNumberFormat="1" applyBorder="1" applyAlignment="1">
      <alignment vertical="center" wrapText="1"/>
    </xf>
    <xf numFmtId="1" fontId="3" fillId="2" borderId="55" xfId="0" applyNumberFormat="1" applyFont="1" applyBorder="1" applyAlignment="1">
      <alignment horizontal="left" vertical="center" wrapText="1"/>
    </xf>
    <xf numFmtId="1" fontId="3" fillId="2" borderId="56" xfId="0" applyNumberFormat="1" applyFont="1" applyBorder="1" applyAlignment="1">
      <alignment horizontal="left" vertical="center" wrapText="1"/>
    </xf>
    <xf numFmtId="1" fontId="3" fillId="2" borderId="57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29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showZeros="0" tabSelected="1" showOutlineSymbols="0" view="pageBreakPreview" zoomScale="70" zoomScaleNormal="75" zoomScaleSheetLayoutView="70" workbookViewId="0" topLeftCell="B1">
      <selection activeCell="G16" sqref="G16"/>
    </sheetView>
  </sheetViews>
  <sheetFormatPr defaultColWidth="10.5546875" defaultRowHeight="15"/>
  <cols>
    <col min="1" max="1" width="0" style="0" hidden="1" customWidth="1"/>
    <col min="2" max="2" width="8.77734375" style="14" customWidth="1"/>
    <col min="3" max="3" width="36.77734375" style="0" customWidth="1"/>
    <col min="4" max="4" width="12.77734375" style="19" customWidth="1"/>
    <col min="5" max="5" width="6.77734375" style="0" customWidth="1"/>
    <col min="6" max="6" width="11.77734375" style="103" customWidth="1"/>
    <col min="7" max="7" width="11.77734375" style="104" customWidth="1"/>
    <col min="8" max="8" width="16.77734375" style="104" customWidth="1"/>
    <col min="9" max="9" width="12.88671875" style="0" customWidth="1"/>
    <col min="10" max="10" width="37.5546875" style="129" customWidth="1"/>
    <col min="11" max="12" width="10.5546875" style="129" customWidth="1"/>
  </cols>
  <sheetData>
    <row r="1" spans="2:8" ht="15">
      <c r="B1" s="21" t="s">
        <v>406</v>
      </c>
      <c r="C1" s="22"/>
      <c r="D1" s="22"/>
      <c r="E1" s="22"/>
      <c r="F1" s="22"/>
      <c r="G1" s="23"/>
      <c r="H1" s="22"/>
    </row>
    <row r="2" spans="2:8" ht="15">
      <c r="B2" s="15" t="s">
        <v>304</v>
      </c>
      <c r="C2" s="2"/>
      <c r="D2" s="2"/>
      <c r="E2" s="2"/>
      <c r="F2" s="76"/>
      <c r="G2" s="77"/>
      <c r="H2" s="76"/>
    </row>
    <row r="3" spans="2:8" ht="15">
      <c r="B3" s="14" t="s">
        <v>0</v>
      </c>
      <c r="C3" s="26"/>
      <c r="D3" s="26"/>
      <c r="E3" s="26"/>
      <c r="F3" s="78"/>
      <c r="G3" s="79"/>
      <c r="H3" s="80"/>
    </row>
    <row r="4" spans="2:8" ht="15">
      <c r="B4" s="16" t="s">
        <v>2</v>
      </c>
      <c r="C4" s="4" t="s">
        <v>3</v>
      </c>
      <c r="D4" s="3" t="s">
        <v>4</v>
      </c>
      <c r="E4" s="5" t="s">
        <v>5</v>
      </c>
      <c r="F4" s="81" t="s">
        <v>6</v>
      </c>
      <c r="G4" s="82" t="s">
        <v>7</v>
      </c>
      <c r="H4" s="81" t="s">
        <v>8</v>
      </c>
    </row>
    <row r="5" spans="2:8" ht="15" thickBot="1">
      <c r="B5" s="30"/>
      <c r="C5" s="31"/>
      <c r="D5" s="32" t="s">
        <v>9</v>
      </c>
      <c r="E5" s="33"/>
      <c r="F5" s="83" t="s">
        <v>10</v>
      </c>
      <c r="G5" s="84"/>
      <c r="H5" s="85"/>
    </row>
    <row r="6" spans="2:8" ht="14.25" customHeight="1" thickTop="1">
      <c r="B6" s="111"/>
      <c r="C6" s="192"/>
      <c r="D6" s="193"/>
      <c r="E6" s="193"/>
      <c r="F6" s="193"/>
      <c r="G6" s="193"/>
      <c r="H6" s="193"/>
    </row>
    <row r="7" spans="2:8" ht="30" customHeight="1">
      <c r="B7" s="111" t="s">
        <v>329</v>
      </c>
      <c r="C7" s="194" t="s">
        <v>293</v>
      </c>
      <c r="D7" s="195"/>
      <c r="E7" s="195"/>
      <c r="F7" s="195"/>
      <c r="G7" s="195"/>
      <c r="H7" s="195"/>
    </row>
    <row r="8" spans="2:16" s="56" customFormat="1" ht="30" customHeight="1">
      <c r="B8" s="49" t="s">
        <v>102</v>
      </c>
      <c r="C8" s="50" t="s">
        <v>144</v>
      </c>
      <c r="D8" s="63" t="s">
        <v>145</v>
      </c>
      <c r="E8" s="52" t="s">
        <v>146</v>
      </c>
      <c r="F8" s="88">
        <v>1</v>
      </c>
      <c r="G8" s="89"/>
      <c r="H8" s="90">
        <f>ROUND(G8*F8,2)</f>
        <v>0</v>
      </c>
      <c r="I8" s="124"/>
      <c r="J8" s="131"/>
      <c r="K8" s="132"/>
      <c r="L8" s="53"/>
      <c r="M8" s="54"/>
      <c r="N8" s="55"/>
      <c r="O8" s="55"/>
      <c r="P8" s="55"/>
    </row>
    <row r="9" spans="2:16" s="57" customFormat="1" ht="30" customHeight="1">
      <c r="B9" s="49" t="s">
        <v>27</v>
      </c>
      <c r="C9" s="50" t="s">
        <v>310</v>
      </c>
      <c r="D9" s="63" t="s">
        <v>148</v>
      </c>
      <c r="E9" s="52" t="s">
        <v>146</v>
      </c>
      <c r="F9" s="88">
        <v>1</v>
      </c>
      <c r="G9" s="89"/>
      <c r="H9" s="90">
        <f>ROUND(G9*F9,2)</f>
        <v>0</v>
      </c>
      <c r="I9" s="124"/>
      <c r="J9" s="133"/>
      <c r="K9" s="132"/>
      <c r="L9" s="53"/>
      <c r="M9" s="54"/>
      <c r="N9" s="55"/>
      <c r="O9" s="55"/>
      <c r="P9" s="55"/>
    </row>
    <row r="10" spans="2:16" s="56" customFormat="1" ht="42" customHeight="1">
      <c r="B10" s="49" t="s">
        <v>54</v>
      </c>
      <c r="C10" s="50" t="s">
        <v>150</v>
      </c>
      <c r="D10" s="59" t="s">
        <v>149</v>
      </c>
      <c r="E10" s="52" t="s">
        <v>146</v>
      </c>
      <c r="F10" s="88">
        <v>1</v>
      </c>
      <c r="G10" s="89"/>
      <c r="H10" s="90">
        <f>ROUND(G10*F10,2)</f>
        <v>0</v>
      </c>
      <c r="I10" s="124"/>
      <c r="J10" s="131"/>
      <c r="K10" s="132"/>
      <c r="L10" s="53"/>
      <c r="M10" s="54"/>
      <c r="N10" s="55"/>
      <c r="O10" s="55"/>
      <c r="P10" s="55"/>
    </row>
    <row r="11" spans="2:16" s="56" customFormat="1" ht="46.5" customHeight="1">
      <c r="B11" s="49" t="s">
        <v>56</v>
      </c>
      <c r="C11" s="50" t="s">
        <v>151</v>
      </c>
      <c r="D11" s="63" t="s">
        <v>110</v>
      </c>
      <c r="E11" s="52" t="s">
        <v>146</v>
      </c>
      <c r="F11" s="88">
        <v>1</v>
      </c>
      <c r="G11" s="89"/>
      <c r="H11" s="90">
        <f>ROUND(G11*F11,2)</f>
        <v>0</v>
      </c>
      <c r="I11" s="124"/>
      <c r="J11" s="131"/>
      <c r="K11" s="132"/>
      <c r="L11" s="53"/>
      <c r="M11" s="54"/>
      <c r="N11" s="55"/>
      <c r="O11" s="55"/>
      <c r="P11" s="55"/>
    </row>
    <row r="12" spans="2:16" s="57" customFormat="1" ht="30" customHeight="1">
      <c r="B12" s="49" t="s">
        <v>57</v>
      </c>
      <c r="C12" s="50" t="s">
        <v>152</v>
      </c>
      <c r="D12" s="63" t="s">
        <v>153</v>
      </c>
      <c r="E12" s="52"/>
      <c r="F12" s="88"/>
      <c r="G12" s="90"/>
      <c r="H12" s="90"/>
      <c r="I12" s="124"/>
      <c r="J12" s="133"/>
      <c r="K12" s="132"/>
      <c r="L12" s="53"/>
      <c r="M12" s="54"/>
      <c r="N12" s="55"/>
      <c r="O12" s="55"/>
      <c r="P12" s="55"/>
    </row>
    <row r="13" spans="2:16" s="57" customFormat="1" ht="43.5" customHeight="1">
      <c r="B13" s="58" t="s">
        <v>29</v>
      </c>
      <c r="C13" s="50" t="s">
        <v>312</v>
      </c>
      <c r="D13" s="59"/>
      <c r="E13" s="52" t="s">
        <v>154</v>
      </c>
      <c r="F13" s="88">
        <v>250</v>
      </c>
      <c r="G13" s="89"/>
      <c r="H13" s="90">
        <f>ROUND(G13*F13,2)</f>
        <v>0</v>
      </c>
      <c r="I13" s="124"/>
      <c r="J13" s="133"/>
      <c r="K13" s="132"/>
      <c r="L13" s="53"/>
      <c r="M13" s="54"/>
      <c r="N13" s="55"/>
      <c r="O13" s="55"/>
      <c r="P13" s="55"/>
    </row>
    <row r="14" spans="2:16" s="57" customFormat="1" ht="43.5" customHeight="1">
      <c r="B14" s="58" t="s">
        <v>33</v>
      </c>
      <c r="C14" s="50" t="s">
        <v>311</v>
      </c>
      <c r="D14" s="59"/>
      <c r="E14" s="52" t="s">
        <v>155</v>
      </c>
      <c r="F14" s="88">
        <v>2</v>
      </c>
      <c r="G14" s="89"/>
      <c r="H14" s="90">
        <f>ROUND(G14*F14,2)</f>
        <v>0</v>
      </c>
      <c r="I14" s="124"/>
      <c r="J14" s="133"/>
      <c r="K14" s="132"/>
      <c r="L14" s="53"/>
      <c r="M14" s="54"/>
      <c r="N14" s="55"/>
      <c r="O14" s="55"/>
      <c r="P14" s="55"/>
    </row>
    <row r="15" spans="2:16" s="57" customFormat="1" ht="30" customHeight="1">
      <c r="B15" s="49" t="s">
        <v>58</v>
      </c>
      <c r="C15" s="50" t="s">
        <v>156</v>
      </c>
      <c r="D15" s="59" t="s">
        <v>157</v>
      </c>
      <c r="E15" s="52" t="s">
        <v>38</v>
      </c>
      <c r="F15" s="88">
        <v>65</v>
      </c>
      <c r="G15" s="89"/>
      <c r="H15" s="90">
        <f>ROUND(G15*F15,2)</f>
        <v>0</v>
      </c>
      <c r="I15" s="124"/>
      <c r="J15" s="133"/>
      <c r="K15" s="132"/>
      <c r="L15" s="53"/>
      <c r="M15" s="54"/>
      <c r="N15" s="55"/>
      <c r="O15" s="55"/>
      <c r="P15" s="55"/>
    </row>
    <row r="16" spans="2:16" s="57" customFormat="1" ht="38.25" customHeight="1">
      <c r="B16" s="49" t="s">
        <v>61</v>
      </c>
      <c r="C16" s="50" t="s">
        <v>158</v>
      </c>
      <c r="D16" s="59" t="s">
        <v>103</v>
      </c>
      <c r="E16" s="52" t="s">
        <v>159</v>
      </c>
      <c r="F16" s="88">
        <v>290</v>
      </c>
      <c r="G16" s="89"/>
      <c r="H16" s="90">
        <f>ROUND(G16*F16,2)</f>
        <v>0</v>
      </c>
      <c r="I16" s="124"/>
      <c r="J16" s="133"/>
      <c r="K16" s="132"/>
      <c r="L16" s="53"/>
      <c r="M16" s="54"/>
      <c r="N16" s="55"/>
      <c r="O16" s="55"/>
      <c r="P16" s="55"/>
    </row>
    <row r="17" spans="2:16" s="57" customFormat="1" ht="30" customHeight="1">
      <c r="B17" s="49" t="s">
        <v>64</v>
      </c>
      <c r="C17" s="50" t="s">
        <v>160</v>
      </c>
      <c r="D17" s="59" t="s">
        <v>161</v>
      </c>
      <c r="E17" s="52" t="s">
        <v>146</v>
      </c>
      <c r="F17" s="88">
        <v>1</v>
      </c>
      <c r="G17" s="89"/>
      <c r="H17" s="90">
        <f>ROUND(G17*F17,2)</f>
        <v>0</v>
      </c>
      <c r="I17" s="124"/>
      <c r="J17" s="133"/>
      <c r="K17" s="132"/>
      <c r="L17" s="53"/>
      <c r="M17" s="54"/>
      <c r="N17" s="55"/>
      <c r="O17" s="55"/>
      <c r="P17" s="55"/>
    </row>
    <row r="18" spans="2:16" s="57" customFormat="1" ht="45">
      <c r="B18" s="49" t="s">
        <v>65</v>
      </c>
      <c r="C18" s="50" t="s">
        <v>162</v>
      </c>
      <c r="D18" s="59" t="s">
        <v>163</v>
      </c>
      <c r="E18" s="52"/>
      <c r="F18" s="88"/>
      <c r="G18" s="90"/>
      <c r="H18" s="90"/>
      <c r="I18" s="124"/>
      <c r="J18" s="133"/>
      <c r="K18" s="132"/>
      <c r="L18" s="53"/>
      <c r="M18" s="54"/>
      <c r="N18" s="55"/>
      <c r="O18" s="55"/>
      <c r="P18" s="55"/>
    </row>
    <row r="19" spans="2:16" s="57" customFormat="1" ht="30" customHeight="1">
      <c r="B19" s="58" t="s">
        <v>29</v>
      </c>
      <c r="C19" s="50" t="s">
        <v>164</v>
      </c>
      <c r="D19" s="59"/>
      <c r="E19" s="52" t="s">
        <v>146</v>
      </c>
      <c r="F19" s="88">
        <v>1</v>
      </c>
      <c r="G19" s="89"/>
      <c r="H19" s="90">
        <f aca="true" t="shared" si="0" ref="H19:H27">ROUND(G19*F19,2)</f>
        <v>0</v>
      </c>
      <c r="I19" s="124"/>
      <c r="J19" s="133"/>
      <c r="K19" s="132"/>
      <c r="L19" s="53"/>
      <c r="M19" s="54"/>
      <c r="N19" s="55"/>
      <c r="O19" s="55"/>
      <c r="P19" s="55"/>
    </row>
    <row r="20" spans="2:16" s="57" customFormat="1" ht="30" customHeight="1">
      <c r="B20" s="58" t="s">
        <v>33</v>
      </c>
      <c r="C20" s="50" t="s">
        <v>165</v>
      </c>
      <c r="D20" s="59"/>
      <c r="E20" s="52" t="s">
        <v>146</v>
      </c>
      <c r="F20" s="88">
        <v>1</v>
      </c>
      <c r="G20" s="89"/>
      <c r="H20" s="90">
        <f t="shared" si="0"/>
        <v>0</v>
      </c>
      <c r="I20" s="124"/>
      <c r="J20" s="133"/>
      <c r="K20" s="132"/>
      <c r="L20" s="53"/>
      <c r="M20" s="54"/>
      <c r="N20" s="55"/>
      <c r="O20" s="55"/>
      <c r="P20" s="55"/>
    </row>
    <row r="21" spans="2:16" s="57" customFormat="1" ht="30" customHeight="1">
      <c r="B21" s="58" t="s">
        <v>39</v>
      </c>
      <c r="C21" s="50" t="s">
        <v>166</v>
      </c>
      <c r="D21" s="59" t="s">
        <v>1</v>
      </c>
      <c r="E21" s="52" t="s">
        <v>146</v>
      </c>
      <c r="F21" s="88">
        <v>1</v>
      </c>
      <c r="G21" s="89"/>
      <c r="H21" s="90">
        <f t="shared" si="0"/>
        <v>0</v>
      </c>
      <c r="I21" s="125"/>
      <c r="J21" s="133"/>
      <c r="K21" s="132"/>
      <c r="L21" s="53"/>
      <c r="M21" s="54"/>
      <c r="N21" s="55"/>
      <c r="O21" s="55"/>
      <c r="P21" s="55"/>
    </row>
    <row r="22" spans="2:16" s="57" customFormat="1" ht="30" customHeight="1">
      <c r="B22" s="58" t="s">
        <v>41</v>
      </c>
      <c r="C22" s="50" t="s">
        <v>167</v>
      </c>
      <c r="D22" s="59"/>
      <c r="E22" s="52" t="s">
        <v>146</v>
      </c>
      <c r="F22" s="88">
        <v>1</v>
      </c>
      <c r="G22" s="89"/>
      <c r="H22" s="90">
        <f t="shared" si="0"/>
        <v>0</v>
      </c>
      <c r="I22" s="124"/>
      <c r="J22" s="133"/>
      <c r="K22" s="132"/>
      <c r="L22" s="53"/>
      <c r="M22" s="54"/>
      <c r="N22" s="55"/>
      <c r="O22" s="55"/>
      <c r="P22" s="55"/>
    </row>
    <row r="23" spans="2:16" s="57" customFormat="1" ht="30" customHeight="1">
      <c r="B23" s="58" t="s">
        <v>43</v>
      </c>
      <c r="C23" s="50" t="s">
        <v>168</v>
      </c>
      <c r="D23" s="59"/>
      <c r="E23" s="52" t="s">
        <v>146</v>
      </c>
      <c r="F23" s="88">
        <v>1</v>
      </c>
      <c r="G23" s="89"/>
      <c r="H23" s="90">
        <f t="shared" si="0"/>
        <v>0</v>
      </c>
      <c r="I23" s="124"/>
      <c r="J23" s="133"/>
      <c r="K23" s="132"/>
      <c r="L23" s="53"/>
      <c r="M23" s="54"/>
      <c r="N23" s="55"/>
      <c r="O23" s="55"/>
      <c r="P23" s="55"/>
    </row>
    <row r="24" spans="2:12" s="71" customFormat="1" ht="43.5" customHeight="1">
      <c r="B24" s="108" t="s">
        <v>66</v>
      </c>
      <c r="C24" s="67" t="s">
        <v>169</v>
      </c>
      <c r="D24" s="37" t="s">
        <v>112</v>
      </c>
      <c r="E24" s="68" t="s">
        <v>170</v>
      </c>
      <c r="F24" s="162">
        <v>27272</v>
      </c>
      <c r="G24" s="41"/>
      <c r="H24" s="90">
        <f t="shared" si="0"/>
        <v>0</v>
      </c>
      <c r="I24" s="126"/>
      <c r="J24" s="134"/>
      <c r="K24" s="134"/>
      <c r="L24" s="134"/>
    </row>
    <row r="25" spans="2:16" s="56" customFormat="1" ht="43.5" customHeight="1">
      <c r="B25" s="49" t="s">
        <v>67</v>
      </c>
      <c r="C25" s="50" t="s">
        <v>171</v>
      </c>
      <c r="D25" s="59" t="s">
        <v>326</v>
      </c>
      <c r="E25" s="52" t="s">
        <v>146</v>
      </c>
      <c r="F25" s="92">
        <v>1</v>
      </c>
      <c r="G25" s="89"/>
      <c r="H25" s="90">
        <f t="shared" si="0"/>
        <v>0</v>
      </c>
      <c r="I25" s="124"/>
      <c r="J25" s="131"/>
      <c r="K25" s="132"/>
      <c r="L25" s="53"/>
      <c r="M25" s="54"/>
      <c r="N25" s="55"/>
      <c r="O25" s="55"/>
      <c r="P25" s="55"/>
    </row>
    <row r="26" spans="2:16" s="57" customFormat="1" ht="43.5" customHeight="1">
      <c r="B26" s="49" t="s">
        <v>73</v>
      </c>
      <c r="C26" s="50" t="s">
        <v>313</v>
      </c>
      <c r="D26" s="59" t="s">
        <v>326</v>
      </c>
      <c r="E26" s="52" t="s">
        <v>146</v>
      </c>
      <c r="F26" s="88">
        <v>1</v>
      </c>
      <c r="G26" s="89"/>
      <c r="H26" s="90">
        <f t="shared" si="0"/>
        <v>0</v>
      </c>
      <c r="I26" s="124"/>
      <c r="J26" s="133"/>
      <c r="K26" s="132"/>
      <c r="L26" s="53"/>
      <c r="M26" s="54"/>
      <c r="N26" s="55"/>
      <c r="O26" s="55"/>
      <c r="P26" s="55"/>
    </row>
    <row r="27" spans="2:16" s="57" customFormat="1" ht="43.5" customHeight="1">
      <c r="B27" s="49" t="s">
        <v>75</v>
      </c>
      <c r="C27" s="50" t="s">
        <v>173</v>
      </c>
      <c r="D27" s="59" t="s">
        <v>326</v>
      </c>
      <c r="E27" s="52" t="s">
        <v>146</v>
      </c>
      <c r="F27" s="88">
        <v>1</v>
      </c>
      <c r="G27" s="89"/>
      <c r="H27" s="90">
        <f t="shared" si="0"/>
        <v>0</v>
      </c>
      <c r="I27" s="124"/>
      <c r="J27" s="133"/>
      <c r="K27" s="132"/>
      <c r="L27" s="53"/>
      <c r="M27" s="54"/>
      <c r="N27" s="55"/>
      <c r="O27" s="55"/>
      <c r="P27" s="55"/>
    </row>
    <row r="28" spans="2:16" s="57" customFormat="1" ht="36.75" customHeight="1">
      <c r="B28" s="49" t="s">
        <v>77</v>
      </c>
      <c r="C28" s="50" t="s">
        <v>174</v>
      </c>
      <c r="D28" s="59" t="s">
        <v>175</v>
      </c>
      <c r="E28" s="52"/>
      <c r="F28" s="88"/>
      <c r="G28" s="90"/>
      <c r="H28" s="90"/>
      <c r="I28" s="124"/>
      <c r="J28" s="133"/>
      <c r="K28" s="132"/>
      <c r="L28" s="53"/>
      <c r="M28" s="54"/>
      <c r="N28" s="55"/>
      <c r="O28" s="55"/>
      <c r="P28" s="55"/>
    </row>
    <row r="29" spans="2:16" s="57" customFormat="1" ht="31.5" customHeight="1" thickBot="1">
      <c r="B29" s="139" t="s">
        <v>29</v>
      </c>
      <c r="C29" s="140" t="s">
        <v>176</v>
      </c>
      <c r="D29" s="141"/>
      <c r="E29" s="142" t="s">
        <v>159</v>
      </c>
      <c r="F29" s="143">
        <v>142</v>
      </c>
      <c r="G29" s="144"/>
      <c r="H29" s="90">
        <f>ROUND(G29*F29,2)</f>
        <v>0</v>
      </c>
      <c r="I29" s="125"/>
      <c r="J29" s="133"/>
      <c r="K29" s="132"/>
      <c r="L29" s="53"/>
      <c r="M29" s="54"/>
      <c r="N29" s="55"/>
      <c r="O29" s="55"/>
      <c r="P29" s="55"/>
    </row>
    <row r="30" spans="2:16" s="56" customFormat="1" ht="42" customHeight="1">
      <c r="B30" s="49" t="s">
        <v>78</v>
      </c>
      <c r="C30" s="50" t="s">
        <v>177</v>
      </c>
      <c r="D30" s="59" t="s">
        <v>172</v>
      </c>
      <c r="E30" s="52" t="s">
        <v>38</v>
      </c>
      <c r="F30" s="92">
        <v>36</v>
      </c>
      <c r="G30" s="89"/>
      <c r="H30" s="90">
        <f>ROUND(G30*F30,2)</f>
        <v>0</v>
      </c>
      <c r="I30" s="124"/>
      <c r="J30" s="131"/>
      <c r="K30" s="132"/>
      <c r="L30" s="53"/>
      <c r="M30" s="54"/>
      <c r="N30" s="55"/>
      <c r="O30" s="55"/>
      <c r="P30" s="55"/>
    </row>
    <row r="31" spans="2:16" s="56" customFormat="1" ht="39.75" customHeight="1">
      <c r="B31" s="49" t="s">
        <v>79</v>
      </c>
      <c r="C31" s="50" t="s">
        <v>178</v>
      </c>
      <c r="D31" s="59" t="s">
        <v>179</v>
      </c>
      <c r="E31" s="52" t="s">
        <v>159</v>
      </c>
      <c r="F31" s="92">
        <v>73</v>
      </c>
      <c r="G31" s="89"/>
      <c r="H31" s="90">
        <f>ROUND(G31*F31,2)</f>
        <v>0</v>
      </c>
      <c r="I31" s="124"/>
      <c r="J31" s="131"/>
      <c r="K31" s="132"/>
      <c r="L31" s="53"/>
      <c r="M31" s="54"/>
      <c r="N31" s="55"/>
      <c r="O31" s="55"/>
      <c r="P31" s="55"/>
    </row>
    <row r="32" spans="2:16" s="57" customFormat="1" ht="43.5" customHeight="1">
      <c r="B32" s="49" t="s">
        <v>82</v>
      </c>
      <c r="C32" s="64" t="s">
        <v>182</v>
      </c>
      <c r="D32" s="63" t="s">
        <v>314</v>
      </c>
      <c r="E32" s="52" t="s">
        <v>38</v>
      </c>
      <c r="F32" s="92">
        <v>35</v>
      </c>
      <c r="G32" s="89"/>
      <c r="H32" s="90">
        <f>ROUND(G32*F32,2)</f>
        <v>0</v>
      </c>
      <c r="I32" s="125"/>
      <c r="J32" s="133"/>
      <c r="K32" s="132"/>
      <c r="L32" s="53"/>
      <c r="M32" s="54"/>
      <c r="N32" s="55"/>
      <c r="O32" s="55"/>
      <c r="P32" s="55"/>
    </row>
    <row r="33" spans="2:16" s="57" customFormat="1" ht="43.5" customHeight="1">
      <c r="B33" s="49" t="s">
        <v>84</v>
      </c>
      <c r="C33" s="64" t="s">
        <v>239</v>
      </c>
      <c r="D33" s="63" t="s">
        <v>315</v>
      </c>
      <c r="E33" s="52" t="s">
        <v>38</v>
      </c>
      <c r="F33" s="92">
        <v>18</v>
      </c>
      <c r="G33" s="89"/>
      <c r="H33" s="90">
        <f>ROUND(G33*F33,2)</f>
        <v>0</v>
      </c>
      <c r="I33" s="125"/>
      <c r="J33" s="133"/>
      <c r="K33" s="132"/>
      <c r="L33" s="53"/>
      <c r="M33" s="54"/>
      <c r="N33" s="55"/>
      <c r="O33" s="55"/>
      <c r="P33" s="55"/>
    </row>
    <row r="34" spans="2:8" ht="30" customHeight="1" thickBot="1">
      <c r="B34" s="173" t="s">
        <v>11</v>
      </c>
      <c r="C34" s="210" t="s">
        <v>293</v>
      </c>
      <c r="D34" s="211"/>
      <c r="E34" s="211"/>
      <c r="F34" s="212"/>
      <c r="G34" s="184" t="s">
        <v>15</v>
      </c>
      <c r="H34" s="95">
        <f>SUM(H8:H33)</f>
        <v>0</v>
      </c>
    </row>
    <row r="35" spans="2:12" s="29" customFormat="1" ht="30" customHeight="1" thickTop="1">
      <c r="B35" s="28" t="s">
        <v>12</v>
      </c>
      <c r="C35" s="194" t="s">
        <v>294</v>
      </c>
      <c r="D35" s="196"/>
      <c r="E35" s="196"/>
      <c r="F35" s="197"/>
      <c r="G35" s="185"/>
      <c r="H35" s="96"/>
      <c r="J35" s="130"/>
      <c r="K35" s="130"/>
      <c r="L35" s="130"/>
    </row>
    <row r="36" spans="2:8" ht="36" customHeight="1">
      <c r="B36" s="17"/>
      <c r="C36" s="24" t="s">
        <v>17</v>
      </c>
      <c r="D36" s="11"/>
      <c r="E36" s="9" t="s">
        <v>1</v>
      </c>
      <c r="F36" s="86" t="s">
        <v>1</v>
      </c>
      <c r="G36" s="186" t="s">
        <v>1</v>
      </c>
      <c r="H36" s="87"/>
    </row>
    <row r="37" spans="1:16" s="56" customFormat="1" ht="30" customHeight="1">
      <c r="A37" s="175" t="s">
        <v>332</v>
      </c>
      <c r="B37" s="49" t="s">
        <v>118</v>
      </c>
      <c r="C37" s="50" t="s">
        <v>52</v>
      </c>
      <c r="D37" s="51" t="s">
        <v>104</v>
      </c>
      <c r="E37" s="52" t="s">
        <v>26</v>
      </c>
      <c r="F37" s="88">
        <v>205</v>
      </c>
      <c r="G37" s="89"/>
      <c r="H37" s="90">
        <f>ROUND(G37*F37,2)</f>
        <v>0</v>
      </c>
      <c r="I37" s="124"/>
      <c r="J37" s="131"/>
      <c r="K37" s="132"/>
      <c r="L37" s="53"/>
      <c r="M37" s="54"/>
      <c r="N37" s="55"/>
      <c r="O37" s="55"/>
      <c r="P37" s="55"/>
    </row>
    <row r="38" spans="1:16" s="57" customFormat="1" ht="30" customHeight="1">
      <c r="A38" s="176" t="s">
        <v>333</v>
      </c>
      <c r="B38" s="49" t="s">
        <v>184</v>
      </c>
      <c r="C38" s="50" t="s">
        <v>53</v>
      </c>
      <c r="D38" s="51" t="s">
        <v>104</v>
      </c>
      <c r="E38" s="52" t="s">
        <v>28</v>
      </c>
      <c r="F38" s="88">
        <v>540</v>
      </c>
      <c r="G38" s="89"/>
      <c r="H38" s="90">
        <f>ROUND(G38*F38,2)</f>
        <v>0</v>
      </c>
      <c r="I38" s="124"/>
      <c r="J38" s="133"/>
      <c r="K38" s="132"/>
      <c r="L38" s="53"/>
      <c r="M38" s="54"/>
      <c r="N38" s="55"/>
      <c r="O38" s="55"/>
      <c r="P38" s="55"/>
    </row>
    <row r="39" spans="1:16" s="56" customFormat="1" ht="32.25" customHeight="1">
      <c r="A39" s="176" t="s">
        <v>334</v>
      </c>
      <c r="B39" s="49" t="s">
        <v>185</v>
      </c>
      <c r="C39" s="50" t="s">
        <v>55</v>
      </c>
      <c r="D39" s="51" t="s">
        <v>104</v>
      </c>
      <c r="E39" s="52"/>
      <c r="F39" s="88"/>
      <c r="G39" s="91"/>
      <c r="H39" s="90"/>
      <c r="I39" s="124"/>
      <c r="J39" s="131"/>
      <c r="K39" s="132"/>
      <c r="L39" s="53"/>
      <c r="M39" s="54"/>
      <c r="N39" s="55"/>
      <c r="O39" s="55"/>
      <c r="P39" s="55"/>
    </row>
    <row r="40" spans="1:16" s="56" customFormat="1" ht="42" customHeight="1">
      <c r="A40" s="176" t="s">
        <v>335</v>
      </c>
      <c r="B40" s="58" t="s">
        <v>29</v>
      </c>
      <c r="C40" s="50" t="s">
        <v>98</v>
      </c>
      <c r="D40" s="59" t="s">
        <v>1</v>
      </c>
      <c r="E40" s="52" t="s">
        <v>30</v>
      </c>
      <c r="F40" s="88">
        <v>250</v>
      </c>
      <c r="G40" s="89"/>
      <c r="H40" s="90">
        <f>ROUND(G40*F40,2)</f>
        <v>0</v>
      </c>
      <c r="I40" s="124"/>
      <c r="J40" s="131"/>
      <c r="K40" s="132"/>
      <c r="L40" s="53"/>
      <c r="M40" s="54"/>
      <c r="N40" s="55"/>
      <c r="O40" s="55"/>
      <c r="P40" s="55"/>
    </row>
    <row r="41" spans="1:16" s="56" customFormat="1" ht="46.5" customHeight="1">
      <c r="A41" s="176" t="s">
        <v>336</v>
      </c>
      <c r="B41" s="49" t="s">
        <v>186</v>
      </c>
      <c r="C41" s="50" t="s">
        <v>117</v>
      </c>
      <c r="D41" s="51" t="s">
        <v>104</v>
      </c>
      <c r="E41" s="52" t="s">
        <v>26</v>
      </c>
      <c r="F41" s="88">
        <v>50</v>
      </c>
      <c r="G41" s="89"/>
      <c r="H41" s="90">
        <f>ROUND(G41*F41,2)</f>
        <v>0</v>
      </c>
      <c r="I41" s="124"/>
      <c r="J41" s="131"/>
      <c r="K41" s="132"/>
      <c r="L41" s="53"/>
      <c r="M41" s="54"/>
      <c r="N41" s="55"/>
      <c r="O41" s="55"/>
      <c r="P41" s="55"/>
    </row>
    <row r="42" spans="1:16" s="57" customFormat="1" ht="30" customHeight="1">
      <c r="A42" s="175" t="s">
        <v>337</v>
      </c>
      <c r="B42" s="49" t="s">
        <v>187</v>
      </c>
      <c r="C42" s="50" t="s">
        <v>31</v>
      </c>
      <c r="D42" s="51" t="s">
        <v>104</v>
      </c>
      <c r="E42" s="52" t="s">
        <v>28</v>
      </c>
      <c r="F42" s="88">
        <v>550</v>
      </c>
      <c r="G42" s="89"/>
      <c r="H42" s="90">
        <f>ROUND(G42*F42,2)</f>
        <v>0</v>
      </c>
      <c r="I42" s="124"/>
      <c r="J42" s="133"/>
      <c r="K42" s="132"/>
      <c r="L42" s="53"/>
      <c r="M42" s="54"/>
      <c r="N42" s="55"/>
      <c r="O42" s="55"/>
      <c r="P42" s="55"/>
    </row>
    <row r="43" spans="1:16" s="57" customFormat="1" ht="30" customHeight="1">
      <c r="A43" s="176" t="s">
        <v>338</v>
      </c>
      <c r="B43" s="49" t="s">
        <v>188</v>
      </c>
      <c r="C43" s="50" t="s">
        <v>59</v>
      </c>
      <c r="D43" s="59" t="s">
        <v>60</v>
      </c>
      <c r="E43" s="52" t="s">
        <v>28</v>
      </c>
      <c r="F43" s="88">
        <v>540</v>
      </c>
      <c r="G43" s="89"/>
      <c r="H43" s="90">
        <f>ROUND(G43*F43,2)</f>
        <v>0</v>
      </c>
      <c r="I43" s="124"/>
      <c r="J43" s="133"/>
      <c r="K43" s="132"/>
      <c r="L43" s="53"/>
      <c r="M43" s="54"/>
      <c r="N43" s="55"/>
      <c r="O43" s="55"/>
      <c r="P43" s="55"/>
    </row>
    <row r="44" spans="1:16" s="57" customFormat="1" ht="43.5" customHeight="1">
      <c r="A44" s="176" t="s">
        <v>339</v>
      </c>
      <c r="B44" s="49" t="s">
        <v>189</v>
      </c>
      <c r="C44" s="50" t="s">
        <v>62</v>
      </c>
      <c r="D44" s="59" t="s">
        <v>63</v>
      </c>
      <c r="E44" s="52" t="s">
        <v>28</v>
      </c>
      <c r="F44" s="88">
        <v>540</v>
      </c>
      <c r="G44" s="89"/>
      <c r="H44" s="90">
        <f>ROUND(G44*F44,2)</f>
        <v>0</v>
      </c>
      <c r="I44" s="124"/>
      <c r="J44" s="133"/>
      <c r="K44" s="132"/>
      <c r="L44" s="53"/>
      <c r="M44" s="54"/>
      <c r="N44" s="55"/>
      <c r="O44" s="55"/>
      <c r="P44" s="55"/>
    </row>
    <row r="45" spans="2:8" ht="36" customHeight="1">
      <c r="B45" s="17"/>
      <c r="C45" s="25" t="s">
        <v>18</v>
      </c>
      <c r="D45" s="11"/>
      <c r="E45" s="8"/>
      <c r="F45" s="74"/>
      <c r="G45" s="186"/>
      <c r="H45" s="87"/>
    </row>
    <row r="46" spans="1:16" s="56" customFormat="1" ht="30" customHeight="1">
      <c r="A46" s="177" t="s">
        <v>340</v>
      </c>
      <c r="B46" s="49" t="s">
        <v>119</v>
      </c>
      <c r="C46" s="50" t="s">
        <v>44</v>
      </c>
      <c r="D46" s="51" t="s">
        <v>104</v>
      </c>
      <c r="E46" s="52"/>
      <c r="F46" s="88"/>
      <c r="G46" s="91"/>
      <c r="H46" s="90"/>
      <c r="I46" s="124"/>
      <c r="J46" s="131"/>
      <c r="K46" s="132"/>
      <c r="L46" s="53"/>
      <c r="M46" s="54"/>
      <c r="N46" s="55"/>
      <c r="O46" s="55"/>
      <c r="P46" s="55"/>
    </row>
    <row r="47" spans="1:16" s="57" customFormat="1" ht="30" customHeight="1">
      <c r="A47" s="177" t="s">
        <v>341</v>
      </c>
      <c r="B47" s="58" t="s">
        <v>29</v>
      </c>
      <c r="C47" s="50" t="s">
        <v>45</v>
      </c>
      <c r="D47" s="59" t="s">
        <v>1</v>
      </c>
      <c r="E47" s="52" t="s">
        <v>28</v>
      </c>
      <c r="F47" s="88">
        <v>600</v>
      </c>
      <c r="G47" s="89"/>
      <c r="H47" s="90">
        <f>ROUND(G47*F47,2)</f>
        <v>0</v>
      </c>
      <c r="I47" s="124"/>
      <c r="J47" s="133"/>
      <c r="K47" s="132"/>
      <c r="L47" s="53"/>
      <c r="M47" s="54"/>
      <c r="N47" s="55"/>
      <c r="O47" s="55"/>
      <c r="P47" s="55"/>
    </row>
    <row r="48" spans="1:16" s="57" customFormat="1" ht="30" customHeight="1">
      <c r="A48" s="177" t="s">
        <v>342</v>
      </c>
      <c r="B48" s="49" t="s">
        <v>120</v>
      </c>
      <c r="C48" s="50" t="s">
        <v>34</v>
      </c>
      <c r="D48" s="59" t="s">
        <v>105</v>
      </c>
      <c r="E48" s="52"/>
      <c r="F48" s="88"/>
      <c r="G48" s="91"/>
      <c r="H48" s="90"/>
      <c r="I48" s="124"/>
      <c r="J48" s="133"/>
      <c r="K48" s="132"/>
      <c r="L48" s="53"/>
      <c r="M48" s="54"/>
      <c r="N48" s="55"/>
      <c r="O48" s="55"/>
      <c r="P48" s="55"/>
    </row>
    <row r="49" spans="1:16" s="57" customFormat="1" ht="30" customHeight="1">
      <c r="A49" s="177" t="s">
        <v>343</v>
      </c>
      <c r="B49" s="58" t="s">
        <v>29</v>
      </c>
      <c r="C49" s="50" t="s">
        <v>35</v>
      </c>
      <c r="D49" s="59" t="s">
        <v>1</v>
      </c>
      <c r="E49" s="52" t="s">
        <v>32</v>
      </c>
      <c r="F49" s="88">
        <v>50</v>
      </c>
      <c r="G49" s="89"/>
      <c r="H49" s="90">
        <f>ROUND(G49*F49,2)</f>
        <v>0</v>
      </c>
      <c r="I49" s="124"/>
      <c r="J49" s="133"/>
      <c r="K49" s="132"/>
      <c r="L49" s="53"/>
      <c r="M49" s="54"/>
      <c r="N49" s="55"/>
      <c r="O49" s="55"/>
      <c r="P49" s="55"/>
    </row>
    <row r="50" spans="1:16" s="57" customFormat="1" ht="30" customHeight="1">
      <c r="A50" s="177" t="s">
        <v>344</v>
      </c>
      <c r="B50" s="49" t="s">
        <v>121</v>
      </c>
      <c r="C50" s="50" t="s">
        <v>36</v>
      </c>
      <c r="D50" s="59" t="s">
        <v>105</v>
      </c>
      <c r="E50" s="52"/>
      <c r="F50" s="88"/>
      <c r="G50" s="91"/>
      <c r="H50" s="90"/>
      <c r="I50" s="124"/>
      <c r="J50" s="133"/>
      <c r="K50" s="132"/>
      <c r="L50" s="53"/>
      <c r="M50" s="54"/>
      <c r="N50" s="55"/>
      <c r="O50" s="55"/>
      <c r="P50" s="55"/>
    </row>
    <row r="51" spans="1:16" s="57" customFormat="1" ht="30" customHeight="1">
      <c r="A51" s="177" t="s">
        <v>345</v>
      </c>
      <c r="B51" s="58" t="s">
        <v>29</v>
      </c>
      <c r="C51" s="50" t="s">
        <v>37</v>
      </c>
      <c r="D51" s="59" t="s">
        <v>1</v>
      </c>
      <c r="E51" s="52" t="s">
        <v>32</v>
      </c>
      <c r="F51" s="88">
        <v>60</v>
      </c>
      <c r="G51" s="89"/>
      <c r="H51" s="90">
        <f>ROUND(G51*F51,2)</f>
        <v>0</v>
      </c>
      <c r="I51" s="124"/>
      <c r="J51" s="133"/>
      <c r="K51" s="132"/>
      <c r="L51" s="53"/>
      <c r="M51" s="54"/>
      <c r="N51" s="55"/>
      <c r="O51" s="55"/>
      <c r="P51" s="55"/>
    </row>
    <row r="52" spans="1:16" s="56" customFormat="1" ht="28.5" customHeight="1">
      <c r="A52" s="177" t="s">
        <v>346</v>
      </c>
      <c r="B52" s="49" t="s">
        <v>122</v>
      </c>
      <c r="C52" s="50" t="s">
        <v>99</v>
      </c>
      <c r="D52" s="59" t="s">
        <v>68</v>
      </c>
      <c r="E52" s="52"/>
      <c r="F52" s="88"/>
      <c r="G52" s="91"/>
      <c r="H52" s="90"/>
      <c r="I52" s="124"/>
      <c r="J52" s="131"/>
      <c r="K52" s="132"/>
      <c r="L52" s="53"/>
      <c r="M52" s="54"/>
      <c r="N52" s="55"/>
      <c r="O52" s="55"/>
      <c r="P52" s="55"/>
    </row>
    <row r="53" spans="1:16" s="57" customFormat="1" ht="30" customHeight="1">
      <c r="A53" s="177" t="s">
        <v>347</v>
      </c>
      <c r="B53" s="58" t="s">
        <v>29</v>
      </c>
      <c r="C53" s="50" t="s">
        <v>69</v>
      </c>
      <c r="D53" s="59" t="s">
        <v>1</v>
      </c>
      <c r="E53" s="52" t="s">
        <v>28</v>
      </c>
      <c r="F53" s="88">
        <v>100</v>
      </c>
      <c r="G53" s="89"/>
      <c r="H53" s="90">
        <f>ROUND(G53*F53,2)</f>
        <v>0</v>
      </c>
      <c r="I53" s="124"/>
      <c r="J53" s="133"/>
      <c r="K53" s="132"/>
      <c r="L53" s="53"/>
      <c r="M53" s="54"/>
      <c r="N53" s="55"/>
      <c r="O53" s="55"/>
      <c r="P53" s="55"/>
    </row>
    <row r="54" spans="1:16" s="56" customFormat="1" ht="30.75" customHeight="1">
      <c r="A54" s="177" t="s">
        <v>348</v>
      </c>
      <c r="B54" s="49" t="s">
        <v>125</v>
      </c>
      <c r="C54" s="50" t="s">
        <v>123</v>
      </c>
      <c r="D54" s="59" t="s">
        <v>68</v>
      </c>
      <c r="E54" s="52"/>
      <c r="F54" s="88"/>
      <c r="G54" s="91"/>
      <c r="H54" s="90"/>
      <c r="I54" s="124"/>
      <c r="J54" s="131"/>
      <c r="K54" s="132"/>
      <c r="L54" s="53"/>
      <c r="M54" s="54"/>
      <c r="N54" s="55"/>
      <c r="O54" s="55"/>
      <c r="P54" s="55"/>
    </row>
    <row r="55" spans="1:16" s="57" customFormat="1" ht="30" customHeight="1">
      <c r="A55" s="177" t="s">
        <v>349</v>
      </c>
      <c r="B55" s="58" t="s">
        <v>29</v>
      </c>
      <c r="C55" s="50" t="s">
        <v>69</v>
      </c>
      <c r="D55" s="59" t="s">
        <v>124</v>
      </c>
      <c r="E55" s="52" t="s">
        <v>28</v>
      </c>
      <c r="F55" s="88">
        <v>35</v>
      </c>
      <c r="G55" s="89"/>
      <c r="H55" s="90">
        <f>ROUND(G55*F55,2)</f>
        <v>0</v>
      </c>
      <c r="I55" s="124"/>
      <c r="J55" s="133"/>
      <c r="K55" s="132"/>
      <c r="L55" s="53"/>
      <c r="M55" s="54"/>
      <c r="N55" s="55"/>
      <c r="O55" s="55"/>
      <c r="P55" s="55"/>
    </row>
    <row r="56" spans="1:16" s="56" customFormat="1" ht="31.5" customHeight="1">
      <c r="A56" s="177" t="s">
        <v>350</v>
      </c>
      <c r="B56" s="49" t="s">
        <v>190</v>
      </c>
      <c r="C56" s="50" t="s">
        <v>126</v>
      </c>
      <c r="D56" s="59" t="s">
        <v>68</v>
      </c>
      <c r="E56" s="52"/>
      <c r="F56" s="88"/>
      <c r="G56" s="91"/>
      <c r="H56" s="90"/>
      <c r="I56" s="124"/>
      <c r="J56" s="131"/>
      <c r="K56" s="132"/>
      <c r="L56" s="53"/>
      <c r="M56" s="54"/>
      <c r="N56" s="55"/>
      <c r="O56" s="55"/>
      <c r="P56" s="55"/>
    </row>
    <row r="57" spans="1:16" s="57" customFormat="1" ht="30" customHeight="1">
      <c r="A57" s="177" t="s">
        <v>351</v>
      </c>
      <c r="B57" s="58" t="s">
        <v>297</v>
      </c>
      <c r="C57" s="50" t="s">
        <v>69</v>
      </c>
      <c r="D57" s="59" t="s">
        <v>124</v>
      </c>
      <c r="E57" s="52"/>
      <c r="F57" s="88"/>
      <c r="G57" s="91"/>
      <c r="H57" s="90"/>
      <c r="I57" s="124"/>
      <c r="J57" s="133"/>
      <c r="K57" s="132"/>
      <c r="L57" s="53"/>
      <c r="M57" s="54"/>
      <c r="N57" s="55"/>
      <c r="O57" s="55"/>
      <c r="P57" s="55"/>
    </row>
    <row r="58" spans="1:16" s="57" customFormat="1" ht="30" customHeight="1">
      <c r="A58" s="177" t="s">
        <v>352</v>
      </c>
      <c r="B58" s="60" t="s">
        <v>70</v>
      </c>
      <c r="C58" s="50" t="s">
        <v>127</v>
      </c>
      <c r="D58" s="59"/>
      <c r="E58" s="52" t="s">
        <v>28</v>
      </c>
      <c r="F58" s="88">
        <v>5</v>
      </c>
      <c r="G58" s="89"/>
      <c r="H58" s="90">
        <f>ROUND(G58*F58,2)</f>
        <v>0</v>
      </c>
      <c r="I58" s="124"/>
      <c r="J58" s="133"/>
      <c r="K58" s="132"/>
      <c r="L58" s="53"/>
      <c r="M58" s="54"/>
      <c r="N58" s="55"/>
      <c r="O58" s="55"/>
      <c r="P58" s="55"/>
    </row>
    <row r="59" spans="1:16" s="57" customFormat="1" ht="30" customHeight="1">
      <c r="A59" s="177" t="s">
        <v>353</v>
      </c>
      <c r="B59" s="60" t="s">
        <v>71</v>
      </c>
      <c r="C59" s="50" t="s">
        <v>128</v>
      </c>
      <c r="D59" s="59" t="s">
        <v>1</v>
      </c>
      <c r="E59" s="52" t="s">
        <v>28</v>
      </c>
      <c r="F59" s="88">
        <v>100</v>
      </c>
      <c r="G59" s="89"/>
      <c r="H59" s="90">
        <f>ROUND(G59*F59,2)</f>
        <v>0</v>
      </c>
      <c r="I59" s="125"/>
      <c r="J59" s="133"/>
      <c r="K59" s="132"/>
      <c r="L59" s="53"/>
      <c r="M59" s="54"/>
      <c r="N59" s="55"/>
      <c r="O59" s="55"/>
      <c r="P59" s="55"/>
    </row>
    <row r="60" spans="1:16" s="57" customFormat="1" ht="30" customHeight="1">
      <c r="A60" s="177"/>
      <c r="B60" s="49" t="s">
        <v>191</v>
      </c>
      <c r="C60" s="50" t="s">
        <v>192</v>
      </c>
      <c r="D60" s="59" t="s">
        <v>330</v>
      </c>
      <c r="E60" s="52"/>
      <c r="F60" s="88"/>
      <c r="G60" s="90"/>
      <c r="H60" s="90"/>
      <c r="I60" s="124"/>
      <c r="J60" s="133"/>
      <c r="K60" s="132"/>
      <c r="L60" s="53"/>
      <c r="M60" s="54"/>
      <c r="N60" s="55"/>
      <c r="O60" s="55"/>
      <c r="P60" s="55"/>
    </row>
    <row r="61" spans="1:16" s="56" customFormat="1" ht="30" customHeight="1">
      <c r="A61" s="177" t="s">
        <v>354</v>
      </c>
      <c r="B61" s="58" t="s">
        <v>29</v>
      </c>
      <c r="C61" s="50" t="s">
        <v>130</v>
      </c>
      <c r="D61" s="59"/>
      <c r="E61" s="52"/>
      <c r="F61" s="88"/>
      <c r="G61" s="91"/>
      <c r="H61" s="90"/>
      <c r="I61" s="124"/>
      <c r="J61" s="131"/>
      <c r="K61" s="132"/>
      <c r="L61" s="53"/>
      <c r="M61" s="54"/>
      <c r="N61" s="55"/>
      <c r="O61" s="55"/>
      <c r="P61" s="55"/>
    </row>
    <row r="62" spans="1:16" s="56" customFormat="1" ht="30" customHeight="1">
      <c r="A62" s="177" t="s">
        <v>355</v>
      </c>
      <c r="B62" s="60" t="s">
        <v>70</v>
      </c>
      <c r="C62" s="50" t="s">
        <v>83</v>
      </c>
      <c r="D62" s="59"/>
      <c r="E62" s="52" t="s">
        <v>30</v>
      </c>
      <c r="F62" s="88">
        <v>100</v>
      </c>
      <c r="G62" s="89"/>
      <c r="H62" s="90">
        <f>ROUND(G62*F62,2)</f>
        <v>0</v>
      </c>
      <c r="I62" s="124"/>
      <c r="J62" s="131"/>
      <c r="K62" s="132"/>
      <c r="L62" s="53"/>
      <c r="M62" s="54"/>
      <c r="N62" s="55"/>
      <c r="O62" s="55"/>
      <c r="P62" s="55"/>
    </row>
    <row r="63" spans="1:16" s="56" customFormat="1" ht="30" customHeight="1">
      <c r="A63" s="177" t="s">
        <v>356</v>
      </c>
      <c r="B63" s="58" t="s">
        <v>33</v>
      </c>
      <c r="C63" s="50" t="s">
        <v>46</v>
      </c>
      <c r="D63" s="59"/>
      <c r="E63" s="52"/>
      <c r="F63" s="88"/>
      <c r="G63" s="91"/>
      <c r="H63" s="90"/>
      <c r="I63" s="124"/>
      <c r="J63" s="131"/>
      <c r="K63" s="132"/>
      <c r="L63" s="53"/>
      <c r="M63" s="54"/>
      <c r="N63" s="55"/>
      <c r="O63" s="55"/>
      <c r="P63" s="55"/>
    </row>
    <row r="64" spans="1:16" s="56" customFormat="1" ht="30" customHeight="1">
      <c r="A64" s="177" t="s">
        <v>357</v>
      </c>
      <c r="B64" s="60" t="s">
        <v>70</v>
      </c>
      <c r="C64" s="50" t="s">
        <v>83</v>
      </c>
      <c r="D64" s="59"/>
      <c r="E64" s="52" t="s">
        <v>30</v>
      </c>
      <c r="F64" s="88">
        <v>15</v>
      </c>
      <c r="G64" s="89"/>
      <c r="H64" s="90">
        <f>ROUND(G64*F64,2)</f>
        <v>0</v>
      </c>
      <c r="I64" s="124"/>
      <c r="J64" s="131"/>
      <c r="K64" s="132"/>
      <c r="L64" s="53"/>
      <c r="M64" s="54"/>
      <c r="N64" s="55"/>
      <c r="O64" s="55"/>
      <c r="P64" s="55"/>
    </row>
    <row r="65" spans="1:16" s="57" customFormat="1" ht="30" customHeight="1">
      <c r="A65" s="177" t="s">
        <v>358</v>
      </c>
      <c r="B65" s="49" t="s">
        <v>298</v>
      </c>
      <c r="C65" s="50" t="s">
        <v>108</v>
      </c>
      <c r="D65" s="59" t="s">
        <v>107</v>
      </c>
      <c r="E65" s="52" t="s">
        <v>28</v>
      </c>
      <c r="F65" s="88">
        <v>10</v>
      </c>
      <c r="G65" s="89"/>
      <c r="H65" s="90">
        <f>ROUND(G65*F65,2)</f>
        <v>0</v>
      </c>
      <c r="I65" s="124"/>
      <c r="J65" s="133"/>
      <c r="K65" s="132"/>
      <c r="L65" s="53"/>
      <c r="M65" s="54"/>
      <c r="N65" s="55"/>
      <c r="O65" s="55"/>
      <c r="P65" s="55"/>
    </row>
    <row r="66" spans="2:8" ht="30" customHeight="1">
      <c r="B66" s="7"/>
      <c r="C66" s="73" t="s">
        <v>19</v>
      </c>
      <c r="D66" s="11"/>
      <c r="E66" s="9"/>
      <c r="F66" s="86"/>
      <c r="G66" s="186"/>
      <c r="H66" s="87"/>
    </row>
    <row r="67" spans="1:16" s="56" customFormat="1" ht="43.5" customHeight="1">
      <c r="A67" s="175" t="s">
        <v>359</v>
      </c>
      <c r="B67" s="49" t="s">
        <v>194</v>
      </c>
      <c r="C67" s="50" t="s">
        <v>316</v>
      </c>
      <c r="D67" s="59" t="s">
        <v>111</v>
      </c>
      <c r="E67" s="52"/>
      <c r="F67" s="92"/>
      <c r="G67" s="91"/>
      <c r="H67" s="93"/>
      <c r="I67" s="124"/>
      <c r="J67" s="131"/>
      <c r="K67" s="132"/>
      <c r="L67" s="53"/>
      <c r="M67" s="54"/>
      <c r="N67" s="55"/>
      <c r="O67" s="55"/>
      <c r="P67" s="55"/>
    </row>
    <row r="68" spans="1:16" s="56" customFormat="1" ht="43.5" customHeight="1">
      <c r="A68" s="175" t="s">
        <v>360</v>
      </c>
      <c r="B68" s="58" t="s">
        <v>29</v>
      </c>
      <c r="C68" s="50" t="s">
        <v>133</v>
      </c>
      <c r="D68" s="59" t="s">
        <v>1</v>
      </c>
      <c r="E68" s="52" t="s">
        <v>28</v>
      </c>
      <c r="F68" s="92">
        <v>510</v>
      </c>
      <c r="G68" s="89"/>
      <c r="H68" s="90">
        <f>ROUND(G68*F68,2)</f>
        <v>0</v>
      </c>
      <c r="I68" s="124"/>
      <c r="J68" s="131"/>
      <c r="K68" s="132"/>
      <c r="L68" s="53"/>
      <c r="M68" s="54"/>
      <c r="N68" s="55"/>
      <c r="O68" s="55"/>
      <c r="P68" s="55"/>
    </row>
    <row r="69" spans="1:16" s="56" customFormat="1" ht="43.5" customHeight="1">
      <c r="A69" s="175" t="s">
        <v>361</v>
      </c>
      <c r="B69" s="49" t="s">
        <v>195</v>
      </c>
      <c r="C69" s="50" t="s">
        <v>40</v>
      </c>
      <c r="D69" s="59" t="s">
        <v>111</v>
      </c>
      <c r="E69" s="52"/>
      <c r="F69" s="92"/>
      <c r="G69" s="91"/>
      <c r="H69" s="93"/>
      <c r="I69" s="124"/>
      <c r="J69" s="131"/>
      <c r="K69" s="132"/>
      <c r="L69" s="53"/>
      <c r="M69" s="54"/>
      <c r="N69" s="55"/>
      <c r="O69" s="55"/>
      <c r="P69" s="55"/>
    </row>
    <row r="70" spans="1:16" s="57" customFormat="1" ht="43.5" customHeight="1">
      <c r="A70" s="175" t="s">
        <v>362</v>
      </c>
      <c r="B70" s="58" t="s">
        <v>29</v>
      </c>
      <c r="C70" s="50" t="s">
        <v>317</v>
      </c>
      <c r="D70" s="59" t="s">
        <v>80</v>
      </c>
      <c r="E70" s="52" t="s">
        <v>38</v>
      </c>
      <c r="F70" s="88">
        <v>115</v>
      </c>
      <c r="G70" s="89"/>
      <c r="H70" s="90">
        <f>ROUND(G70*F70,2)</f>
        <v>0</v>
      </c>
      <c r="I70" s="124"/>
      <c r="J70" s="133"/>
      <c r="K70" s="132"/>
      <c r="L70" s="53"/>
      <c r="M70" s="54"/>
      <c r="N70" s="55"/>
      <c r="O70" s="55"/>
      <c r="P70" s="55"/>
    </row>
    <row r="71" spans="1:16" s="57" customFormat="1" ht="43.5" customHeight="1">
      <c r="A71" s="175" t="s">
        <v>363</v>
      </c>
      <c r="B71" s="58" t="s">
        <v>33</v>
      </c>
      <c r="C71" s="50" t="s">
        <v>135</v>
      </c>
      <c r="D71" s="59" t="s">
        <v>74</v>
      </c>
      <c r="E71" s="52" t="s">
        <v>38</v>
      </c>
      <c r="F71" s="88">
        <v>12</v>
      </c>
      <c r="G71" s="89"/>
      <c r="H71" s="90">
        <f>ROUND(G71*F71,2)</f>
        <v>0</v>
      </c>
      <c r="I71" s="124"/>
      <c r="J71" s="133"/>
      <c r="K71" s="132"/>
      <c r="L71" s="53"/>
      <c r="M71" s="54"/>
      <c r="N71" s="55"/>
      <c r="O71" s="55"/>
      <c r="P71" s="55"/>
    </row>
    <row r="72" spans="1:16" s="57" customFormat="1" ht="43.5" customHeight="1">
      <c r="A72" s="175" t="s">
        <v>364</v>
      </c>
      <c r="B72" s="58" t="s">
        <v>39</v>
      </c>
      <c r="C72" s="50" t="s">
        <v>301</v>
      </c>
      <c r="D72" s="59" t="s">
        <v>129</v>
      </c>
      <c r="E72" s="52" t="s">
        <v>38</v>
      </c>
      <c r="F72" s="88">
        <v>15</v>
      </c>
      <c r="G72" s="89"/>
      <c r="H72" s="90">
        <f>ROUND(G72*F72,2)</f>
        <v>0</v>
      </c>
      <c r="I72" s="124"/>
      <c r="J72" s="133"/>
      <c r="K72" s="132"/>
      <c r="L72" s="53"/>
      <c r="M72" s="54"/>
      <c r="N72" s="55"/>
      <c r="O72" s="55"/>
      <c r="P72" s="55"/>
    </row>
    <row r="73" spans="1:16" s="57" customFormat="1" ht="43.5" customHeight="1">
      <c r="A73" s="175" t="s">
        <v>365</v>
      </c>
      <c r="B73" s="58" t="s">
        <v>41</v>
      </c>
      <c r="C73" s="50" t="s">
        <v>318</v>
      </c>
      <c r="D73" s="59" t="s">
        <v>81</v>
      </c>
      <c r="E73" s="52" t="s">
        <v>38</v>
      </c>
      <c r="F73" s="88">
        <v>3</v>
      </c>
      <c r="G73" s="89"/>
      <c r="H73" s="90">
        <f>ROUND(G73*F73,2)</f>
        <v>0</v>
      </c>
      <c r="I73" s="125"/>
      <c r="J73" s="133"/>
      <c r="K73" s="132"/>
      <c r="L73" s="53"/>
      <c r="M73" s="54"/>
      <c r="N73" s="55"/>
      <c r="O73" s="55"/>
      <c r="P73" s="55"/>
    </row>
    <row r="74" spans="2:8" ht="30" customHeight="1">
      <c r="B74" s="7"/>
      <c r="C74" s="117" t="s">
        <v>20</v>
      </c>
      <c r="D74" s="118"/>
      <c r="E74" s="119"/>
      <c r="F74" s="120"/>
      <c r="G74" s="187"/>
      <c r="H74" s="87"/>
    </row>
    <row r="75" spans="1:12" s="71" customFormat="1" ht="30" customHeight="1">
      <c r="A75" s="178"/>
      <c r="B75" s="108" t="s">
        <v>196</v>
      </c>
      <c r="C75" s="67" t="s">
        <v>197</v>
      </c>
      <c r="D75" s="37" t="s">
        <v>85</v>
      </c>
      <c r="E75" s="68" t="s">
        <v>38</v>
      </c>
      <c r="F75" s="105">
        <v>130</v>
      </c>
      <c r="G75" s="41"/>
      <c r="H75" s="90">
        <f>ROUND(G75*F75,2)</f>
        <v>0</v>
      </c>
      <c r="I75" s="127"/>
      <c r="J75" s="134"/>
      <c r="K75" s="134"/>
      <c r="L75" s="134"/>
    </row>
    <row r="76" spans="2:8" ht="48" customHeight="1">
      <c r="B76" s="7"/>
      <c r="C76" s="117" t="s">
        <v>21</v>
      </c>
      <c r="D76" s="118"/>
      <c r="E76" s="119"/>
      <c r="F76" s="120"/>
      <c r="G76" s="187"/>
      <c r="H76" s="87"/>
    </row>
    <row r="77" spans="1:12" s="71" customFormat="1" ht="30" customHeight="1">
      <c r="A77" s="178" t="s">
        <v>367</v>
      </c>
      <c r="B77" s="108" t="s">
        <v>198</v>
      </c>
      <c r="C77" s="67" t="s">
        <v>86</v>
      </c>
      <c r="D77" s="37" t="s">
        <v>87</v>
      </c>
      <c r="E77" s="68"/>
      <c r="F77" s="105"/>
      <c r="G77" s="43"/>
      <c r="H77" s="47"/>
      <c r="I77" s="126"/>
      <c r="J77" s="134"/>
      <c r="K77" s="134"/>
      <c r="L77" s="134"/>
    </row>
    <row r="78" spans="1:16" s="56" customFormat="1" ht="30" customHeight="1">
      <c r="A78" s="179" t="s">
        <v>368</v>
      </c>
      <c r="B78" s="58" t="s">
        <v>29</v>
      </c>
      <c r="C78" s="50" t="s">
        <v>88</v>
      </c>
      <c r="D78" s="59"/>
      <c r="E78" s="52" t="s">
        <v>32</v>
      </c>
      <c r="F78" s="92">
        <v>2</v>
      </c>
      <c r="G78" s="89"/>
      <c r="H78" s="90">
        <f>ROUND(G78*F78,2)</f>
        <v>0</v>
      </c>
      <c r="I78" s="124"/>
      <c r="J78" s="131"/>
      <c r="K78" s="132"/>
      <c r="L78" s="53"/>
      <c r="M78" s="54"/>
      <c r="N78" s="55"/>
      <c r="O78" s="55"/>
      <c r="P78" s="55"/>
    </row>
    <row r="79" spans="1:16" s="56" customFormat="1" ht="30" customHeight="1">
      <c r="A79" s="175"/>
      <c r="B79" s="49" t="s">
        <v>199</v>
      </c>
      <c r="C79" s="50" t="s">
        <v>89</v>
      </c>
      <c r="D79" s="59" t="s">
        <v>87</v>
      </c>
      <c r="E79" s="52"/>
      <c r="F79" s="92"/>
      <c r="G79" s="91"/>
      <c r="H79" s="93"/>
      <c r="I79" s="124"/>
      <c r="J79" s="131"/>
      <c r="K79" s="132"/>
      <c r="L79" s="53"/>
      <c r="M79" s="54"/>
      <c r="N79" s="55"/>
      <c r="O79" s="55"/>
      <c r="P79" s="55"/>
    </row>
    <row r="80" spans="1:16" s="56" customFormat="1" ht="30" customHeight="1">
      <c r="A80" s="175" t="s">
        <v>370</v>
      </c>
      <c r="B80" s="58" t="s">
        <v>29</v>
      </c>
      <c r="C80" s="50" t="s">
        <v>90</v>
      </c>
      <c r="D80" s="59"/>
      <c r="E80" s="52"/>
      <c r="F80" s="92"/>
      <c r="G80" s="90"/>
      <c r="H80" s="90"/>
      <c r="I80" s="124"/>
      <c r="J80" s="131"/>
      <c r="K80" s="132"/>
      <c r="L80" s="53"/>
      <c r="M80" s="54"/>
      <c r="N80" s="55"/>
      <c r="O80" s="55"/>
      <c r="P80" s="55"/>
    </row>
    <row r="81" spans="1:16" s="57" customFormat="1" ht="30" customHeight="1">
      <c r="A81" s="175" t="s">
        <v>371</v>
      </c>
      <c r="B81" s="60" t="s">
        <v>70</v>
      </c>
      <c r="C81" s="50" t="s">
        <v>200</v>
      </c>
      <c r="D81" s="59"/>
      <c r="E81" s="52" t="s">
        <v>38</v>
      </c>
      <c r="F81" s="92">
        <v>9</v>
      </c>
      <c r="G81" s="89"/>
      <c r="H81" s="90">
        <f>ROUND(G81*F81,2)</f>
        <v>0</v>
      </c>
      <c r="I81" s="124"/>
      <c r="J81" s="133"/>
      <c r="K81" s="132"/>
      <c r="L81" s="53"/>
      <c r="M81" s="54"/>
      <c r="N81" s="55"/>
      <c r="O81" s="55"/>
      <c r="P81" s="55"/>
    </row>
    <row r="82" spans="1:16" s="61" customFormat="1" ht="31.5" customHeight="1">
      <c r="A82" s="175" t="s">
        <v>372</v>
      </c>
      <c r="B82" s="49" t="s">
        <v>201</v>
      </c>
      <c r="C82" s="62" t="s">
        <v>136</v>
      </c>
      <c r="D82" s="63" t="s">
        <v>141</v>
      </c>
      <c r="E82" s="52"/>
      <c r="F82" s="92"/>
      <c r="G82" s="91"/>
      <c r="H82" s="93"/>
      <c r="I82" s="124"/>
      <c r="J82" s="136"/>
      <c r="K82" s="132"/>
      <c r="L82" s="53"/>
      <c r="M82" s="54"/>
      <c r="N82" s="55"/>
      <c r="O82" s="55"/>
      <c r="P82" s="55"/>
    </row>
    <row r="83" spans="1:16" s="57" customFormat="1" ht="43.5" customHeight="1" thickBot="1">
      <c r="A83" s="175" t="s">
        <v>373</v>
      </c>
      <c r="B83" s="139" t="s">
        <v>29</v>
      </c>
      <c r="C83" s="147" t="s">
        <v>137</v>
      </c>
      <c r="D83" s="148"/>
      <c r="E83" s="142" t="s">
        <v>32</v>
      </c>
      <c r="F83" s="149">
        <v>1</v>
      </c>
      <c r="G83" s="144"/>
      <c r="H83" s="90">
        <f>ROUND(G83*F83,2)</f>
        <v>0</v>
      </c>
      <c r="I83" s="125"/>
      <c r="J83" s="133"/>
      <c r="K83" s="132"/>
      <c r="L83" s="53"/>
      <c r="M83" s="54"/>
      <c r="N83" s="55"/>
      <c r="O83" s="55"/>
      <c r="P83" s="55"/>
    </row>
    <row r="84" spans="1:16" s="57" customFormat="1" ht="43.5" customHeight="1">
      <c r="A84" s="175" t="s">
        <v>374</v>
      </c>
      <c r="B84" s="58" t="s">
        <v>33</v>
      </c>
      <c r="C84" s="64" t="s">
        <v>138</v>
      </c>
      <c r="D84" s="63"/>
      <c r="E84" s="52" t="s">
        <v>32</v>
      </c>
      <c r="F84" s="92">
        <v>1</v>
      </c>
      <c r="G84" s="89"/>
      <c r="H84" s="90">
        <f>ROUND(G84*F84,2)</f>
        <v>0</v>
      </c>
      <c r="I84" s="125"/>
      <c r="J84" s="133"/>
      <c r="K84" s="132"/>
      <c r="L84" s="53"/>
      <c r="M84" s="54"/>
      <c r="N84" s="55"/>
      <c r="O84" s="55"/>
      <c r="P84" s="55"/>
    </row>
    <row r="85" spans="1:16" s="61" customFormat="1" ht="39.75" customHeight="1">
      <c r="A85" s="175" t="s">
        <v>375</v>
      </c>
      <c r="B85" s="49" t="s">
        <v>202</v>
      </c>
      <c r="C85" s="65" t="s">
        <v>139</v>
      </c>
      <c r="D85" s="59" t="s">
        <v>87</v>
      </c>
      <c r="E85" s="52"/>
      <c r="F85" s="92"/>
      <c r="G85" s="91"/>
      <c r="H85" s="93"/>
      <c r="I85" s="124"/>
      <c r="J85" s="136"/>
      <c r="K85" s="132"/>
      <c r="L85" s="53"/>
      <c r="M85" s="54"/>
      <c r="N85" s="55"/>
      <c r="O85" s="55"/>
      <c r="P85" s="55"/>
    </row>
    <row r="86" spans="1:16" s="61" customFormat="1" ht="30" customHeight="1">
      <c r="A86" s="175"/>
      <c r="B86" s="58" t="s">
        <v>29</v>
      </c>
      <c r="C86" s="65" t="s">
        <v>203</v>
      </c>
      <c r="D86" s="59"/>
      <c r="E86" s="52"/>
      <c r="F86" s="92"/>
      <c r="G86" s="90"/>
      <c r="H86" s="90"/>
      <c r="I86" s="124"/>
      <c r="J86" s="136"/>
      <c r="K86" s="132"/>
      <c r="L86" s="53"/>
      <c r="M86" s="54"/>
      <c r="N86" s="55"/>
      <c r="O86" s="55"/>
      <c r="P86" s="55"/>
    </row>
    <row r="87" spans="1:16" s="61" customFormat="1" ht="30" customHeight="1">
      <c r="A87" s="175"/>
      <c r="B87" s="60" t="s">
        <v>70</v>
      </c>
      <c r="C87" s="65" t="s">
        <v>204</v>
      </c>
      <c r="D87" s="59"/>
      <c r="E87" s="52" t="s">
        <v>32</v>
      </c>
      <c r="F87" s="92">
        <v>2</v>
      </c>
      <c r="G87" s="89"/>
      <c r="H87" s="90">
        <f>ROUND(G87*F87,2)</f>
        <v>0</v>
      </c>
      <c r="I87" s="124"/>
      <c r="J87" s="136"/>
      <c r="K87" s="132"/>
      <c r="L87" s="53"/>
      <c r="M87" s="54"/>
      <c r="N87" s="55"/>
      <c r="O87" s="55"/>
      <c r="P87" s="55"/>
    </row>
    <row r="88" spans="1:16" s="61" customFormat="1" ht="30" customHeight="1">
      <c r="A88" s="175" t="s">
        <v>378</v>
      </c>
      <c r="B88" s="49" t="s">
        <v>131</v>
      </c>
      <c r="C88" s="65" t="s">
        <v>114</v>
      </c>
      <c r="D88" s="59" t="s">
        <v>87</v>
      </c>
      <c r="E88" s="52" t="s">
        <v>32</v>
      </c>
      <c r="F88" s="92">
        <v>2</v>
      </c>
      <c r="G88" s="89"/>
      <c r="H88" s="90">
        <f>ROUND(G88*F88,2)</f>
        <v>0</v>
      </c>
      <c r="I88" s="124"/>
      <c r="J88" s="136"/>
      <c r="K88" s="132"/>
      <c r="L88" s="53"/>
      <c r="M88" s="54"/>
      <c r="N88" s="55"/>
      <c r="O88" s="55"/>
      <c r="P88" s="55"/>
    </row>
    <row r="89" spans="1:12" s="107" customFormat="1" ht="39.75" customHeight="1">
      <c r="A89" s="178" t="s">
        <v>380</v>
      </c>
      <c r="B89" s="49" t="s">
        <v>205</v>
      </c>
      <c r="C89" s="39" t="s">
        <v>92</v>
      </c>
      <c r="D89" s="45" t="s">
        <v>87</v>
      </c>
      <c r="E89" s="40" t="s">
        <v>32</v>
      </c>
      <c r="F89" s="105">
        <v>2</v>
      </c>
      <c r="G89" s="41"/>
      <c r="H89" s="90">
        <f>ROUND(G89*F89,2)</f>
        <v>0</v>
      </c>
      <c r="I89" s="126"/>
      <c r="J89" s="135"/>
      <c r="K89" s="135"/>
      <c r="L89" s="135"/>
    </row>
    <row r="90" spans="1:16" s="57" customFormat="1" ht="30" customHeight="1">
      <c r="A90" s="175" t="s">
        <v>379</v>
      </c>
      <c r="B90" s="49" t="s">
        <v>303</v>
      </c>
      <c r="C90" s="50" t="s">
        <v>93</v>
      </c>
      <c r="D90" s="59" t="s">
        <v>94</v>
      </c>
      <c r="E90" s="52" t="s">
        <v>38</v>
      </c>
      <c r="F90" s="92">
        <v>24</v>
      </c>
      <c r="G90" s="89"/>
      <c r="H90" s="90">
        <f>ROUND(G90*F90,2)</f>
        <v>0</v>
      </c>
      <c r="I90" s="124"/>
      <c r="J90" s="133"/>
      <c r="K90" s="132"/>
      <c r="L90" s="53"/>
      <c r="M90" s="54"/>
      <c r="N90" s="55"/>
      <c r="O90" s="55"/>
      <c r="P90" s="55"/>
    </row>
    <row r="91" spans="2:8" ht="36" customHeight="1">
      <c r="B91" s="13"/>
      <c r="C91" s="117" t="s">
        <v>22</v>
      </c>
      <c r="D91" s="118"/>
      <c r="E91" s="119"/>
      <c r="F91" s="120"/>
      <c r="G91" s="187"/>
      <c r="H91" s="87"/>
    </row>
    <row r="92" spans="1:16" s="57" customFormat="1" ht="43.5" customHeight="1">
      <c r="A92" s="175" t="s">
        <v>381</v>
      </c>
      <c r="B92" s="49" t="s">
        <v>206</v>
      </c>
      <c r="C92" s="64" t="s">
        <v>140</v>
      </c>
      <c r="D92" s="63" t="s">
        <v>141</v>
      </c>
      <c r="E92" s="72" t="s">
        <v>32</v>
      </c>
      <c r="F92" s="92">
        <v>1</v>
      </c>
      <c r="G92" s="89"/>
      <c r="H92" s="90">
        <f>ROUND(G92*F92,2)</f>
        <v>0</v>
      </c>
      <c r="I92" s="124"/>
      <c r="J92" s="133"/>
      <c r="K92" s="132"/>
      <c r="L92" s="53"/>
      <c r="M92" s="54"/>
      <c r="N92" s="55"/>
      <c r="O92" s="55"/>
      <c r="P92" s="55"/>
    </row>
    <row r="93" spans="1:16" s="57" customFormat="1" ht="30" customHeight="1">
      <c r="A93" s="175" t="s">
        <v>382</v>
      </c>
      <c r="B93" s="49" t="s">
        <v>207</v>
      </c>
      <c r="C93" s="64" t="s">
        <v>48</v>
      </c>
      <c r="D93" s="63" t="s">
        <v>87</v>
      </c>
      <c r="E93" s="72"/>
      <c r="F93" s="92"/>
      <c r="G93" s="90"/>
      <c r="H93" s="93"/>
      <c r="I93" s="124"/>
      <c r="J93" s="133"/>
      <c r="K93" s="132"/>
      <c r="L93" s="53"/>
      <c r="M93" s="54"/>
      <c r="N93" s="55"/>
      <c r="O93" s="55"/>
      <c r="P93" s="55"/>
    </row>
    <row r="94" spans="1:16" s="57" customFormat="1" ht="30" customHeight="1">
      <c r="A94" s="175" t="s">
        <v>383</v>
      </c>
      <c r="B94" s="58" t="s">
        <v>29</v>
      </c>
      <c r="C94" s="64" t="s">
        <v>319</v>
      </c>
      <c r="D94" s="63"/>
      <c r="E94" s="72" t="s">
        <v>47</v>
      </c>
      <c r="F94" s="94">
        <v>0.5</v>
      </c>
      <c r="G94" s="89"/>
      <c r="H94" s="90">
        <f>ROUND(G94*F94,2)</f>
        <v>0</v>
      </c>
      <c r="I94" s="124"/>
      <c r="J94" s="133"/>
      <c r="K94" s="132"/>
      <c r="L94" s="53"/>
      <c r="M94" s="54"/>
      <c r="N94" s="55"/>
      <c r="O94" s="55"/>
      <c r="P94" s="55"/>
    </row>
    <row r="95" spans="1:16" s="56" customFormat="1" ht="30" customHeight="1">
      <c r="A95" s="175" t="s">
        <v>384</v>
      </c>
      <c r="B95" s="49" t="s">
        <v>208</v>
      </c>
      <c r="C95" s="64" t="s">
        <v>143</v>
      </c>
      <c r="D95" s="63" t="s">
        <v>141</v>
      </c>
      <c r="E95" s="72"/>
      <c r="F95" s="92"/>
      <c r="G95" s="91"/>
      <c r="H95" s="93"/>
      <c r="I95" s="124"/>
      <c r="J95" s="131"/>
      <c r="K95" s="132"/>
      <c r="L95" s="53"/>
      <c r="M95" s="54"/>
      <c r="N95" s="55"/>
      <c r="O95" s="55"/>
      <c r="P95" s="55"/>
    </row>
    <row r="96" spans="1:16" s="57" customFormat="1" ht="30" customHeight="1">
      <c r="A96" s="175" t="s">
        <v>385</v>
      </c>
      <c r="B96" s="58" t="s">
        <v>29</v>
      </c>
      <c r="C96" s="64" t="s">
        <v>95</v>
      </c>
      <c r="D96" s="63"/>
      <c r="E96" s="72" t="s">
        <v>32</v>
      </c>
      <c r="F96" s="92">
        <v>1</v>
      </c>
      <c r="G96" s="89"/>
      <c r="H96" s="90">
        <f>ROUND(G96*F96,2)</f>
        <v>0</v>
      </c>
      <c r="I96" s="124"/>
      <c r="J96" s="133"/>
      <c r="K96" s="132"/>
      <c r="L96" s="53"/>
      <c r="M96" s="54"/>
      <c r="N96" s="55"/>
      <c r="O96" s="55"/>
      <c r="P96" s="55"/>
    </row>
    <row r="97" spans="2:8" ht="36" customHeight="1">
      <c r="B97" s="17"/>
      <c r="C97" s="73" t="s">
        <v>23</v>
      </c>
      <c r="D97" s="74"/>
      <c r="E97" s="75"/>
      <c r="F97" s="74"/>
      <c r="G97" s="186"/>
      <c r="H97" s="87"/>
    </row>
    <row r="98" spans="1:16" s="56" customFormat="1" ht="30" customHeight="1">
      <c r="A98" s="177" t="s">
        <v>386</v>
      </c>
      <c r="B98" s="49" t="s">
        <v>209</v>
      </c>
      <c r="C98" s="50" t="s">
        <v>42</v>
      </c>
      <c r="D98" s="59" t="s">
        <v>96</v>
      </c>
      <c r="E98" s="52"/>
      <c r="F98" s="88"/>
      <c r="G98" s="91"/>
      <c r="H98" s="90"/>
      <c r="I98" s="124"/>
      <c r="J98" s="131"/>
      <c r="K98" s="132"/>
      <c r="L98" s="53"/>
      <c r="M98" s="54"/>
      <c r="N98" s="55"/>
      <c r="O98" s="55"/>
      <c r="P98" s="55"/>
    </row>
    <row r="99" spans="1:16" s="57" customFormat="1" ht="30" customHeight="1">
      <c r="A99" s="177" t="s">
        <v>387</v>
      </c>
      <c r="B99" s="58" t="s">
        <v>29</v>
      </c>
      <c r="C99" s="50" t="s">
        <v>97</v>
      </c>
      <c r="D99" s="59"/>
      <c r="E99" s="52" t="s">
        <v>28</v>
      </c>
      <c r="F99" s="88">
        <v>650</v>
      </c>
      <c r="G99" s="89"/>
      <c r="H99" s="90">
        <f>ROUND(G99*F99,2)</f>
        <v>0</v>
      </c>
      <c r="I99" s="124"/>
      <c r="J99" s="133"/>
      <c r="K99" s="132"/>
      <c r="L99" s="53"/>
      <c r="M99" s="54"/>
      <c r="N99" s="55"/>
      <c r="O99" s="55"/>
      <c r="P99" s="55"/>
    </row>
    <row r="100" spans="1:12" s="107" customFormat="1" ht="39" customHeight="1">
      <c r="A100" s="180" t="s">
        <v>388</v>
      </c>
      <c r="B100" s="108" t="s">
        <v>210</v>
      </c>
      <c r="C100" s="67" t="s">
        <v>183</v>
      </c>
      <c r="D100" s="37" t="s">
        <v>302</v>
      </c>
      <c r="E100" s="68" t="s">
        <v>180</v>
      </c>
      <c r="F100" s="105">
        <v>290</v>
      </c>
      <c r="G100" s="41"/>
      <c r="H100" s="90">
        <f>ROUND(G100*F100,2)</f>
        <v>0</v>
      </c>
      <c r="I100" s="127"/>
      <c r="J100" s="135"/>
      <c r="K100" s="135"/>
      <c r="L100" s="135"/>
    </row>
    <row r="101" spans="2:8" ht="36" customHeight="1">
      <c r="B101" s="6"/>
      <c r="C101" s="25" t="s">
        <v>24</v>
      </c>
      <c r="D101" s="11"/>
      <c r="E101" s="10"/>
      <c r="F101" s="86"/>
      <c r="G101" s="186"/>
      <c r="H101" s="87"/>
    </row>
    <row r="102" spans="2:12" s="71" customFormat="1" ht="30" customHeight="1">
      <c r="B102" s="66" t="s">
        <v>212</v>
      </c>
      <c r="C102" s="67" t="s">
        <v>142</v>
      </c>
      <c r="D102" s="37" t="s">
        <v>181</v>
      </c>
      <c r="E102" s="68" t="s">
        <v>32</v>
      </c>
      <c r="F102" s="69">
        <v>5</v>
      </c>
      <c r="G102" s="70"/>
      <c r="H102" s="90">
        <f>ROUND(G102*F102,2)</f>
        <v>0</v>
      </c>
      <c r="I102" s="126"/>
      <c r="J102" s="134"/>
      <c r="K102" s="134"/>
      <c r="L102" s="134"/>
    </row>
    <row r="103" spans="2:12" s="71" customFormat="1" ht="30" customHeight="1">
      <c r="B103" s="66"/>
      <c r="C103" s="25" t="s">
        <v>211</v>
      </c>
      <c r="D103" s="37"/>
      <c r="E103" s="68"/>
      <c r="F103" s="69"/>
      <c r="G103" s="188"/>
      <c r="H103" s="42"/>
      <c r="I103" s="126"/>
      <c r="J103" s="134"/>
      <c r="K103" s="134"/>
      <c r="L103" s="134"/>
    </row>
    <row r="104" spans="2:12" s="71" customFormat="1" ht="43.5" customHeight="1">
      <c r="B104" s="66" t="s">
        <v>213</v>
      </c>
      <c r="C104" s="67" t="s">
        <v>320</v>
      </c>
      <c r="D104" s="37" t="s">
        <v>323</v>
      </c>
      <c r="E104" s="68" t="s">
        <v>38</v>
      </c>
      <c r="F104" s="69">
        <v>40</v>
      </c>
      <c r="G104" s="70"/>
      <c r="H104" s="90">
        <f>ROUND(G104*F104,2)</f>
        <v>0</v>
      </c>
      <c r="I104" s="126"/>
      <c r="J104" s="134"/>
      <c r="K104" s="134"/>
      <c r="L104" s="134"/>
    </row>
    <row r="105" spans="2:12" s="71" customFormat="1" ht="42" customHeight="1">
      <c r="B105" s="66" t="s">
        <v>214</v>
      </c>
      <c r="C105" s="67" t="s">
        <v>321</v>
      </c>
      <c r="D105" s="37" t="s">
        <v>324</v>
      </c>
      <c r="E105" s="68" t="s">
        <v>32</v>
      </c>
      <c r="F105" s="69">
        <v>2</v>
      </c>
      <c r="G105" s="70"/>
      <c r="H105" s="90">
        <f>ROUND(G105*F105,2)</f>
        <v>0</v>
      </c>
      <c r="I105" s="126"/>
      <c r="J105" s="134"/>
      <c r="K105" s="134"/>
      <c r="L105" s="134"/>
    </row>
    <row r="106" spans="2:12" s="71" customFormat="1" ht="39.75" customHeight="1">
      <c r="B106" s="66" t="s">
        <v>216</v>
      </c>
      <c r="C106" s="67" t="s">
        <v>322</v>
      </c>
      <c r="D106" s="37" t="s">
        <v>324</v>
      </c>
      <c r="E106" s="68"/>
      <c r="F106" s="69"/>
      <c r="G106" s="188"/>
      <c r="H106" s="42"/>
      <c r="I106" s="126"/>
      <c r="J106" s="134"/>
      <c r="K106" s="134"/>
      <c r="L106" s="134"/>
    </row>
    <row r="107" spans="2:9" s="134" customFormat="1" ht="30" customHeight="1">
      <c r="B107" s="109" t="s">
        <v>29</v>
      </c>
      <c r="C107" s="67" t="s">
        <v>219</v>
      </c>
      <c r="D107" s="37"/>
      <c r="E107" s="68"/>
      <c r="F107" s="69"/>
      <c r="G107" s="188"/>
      <c r="H107" s="42"/>
      <c r="I107" s="126"/>
    </row>
    <row r="108" spans="2:12" s="71" customFormat="1" ht="30" customHeight="1" thickBot="1">
      <c r="B108" s="174" t="s">
        <v>70</v>
      </c>
      <c r="C108" s="150" t="s">
        <v>215</v>
      </c>
      <c r="D108" s="151"/>
      <c r="E108" s="152" t="s">
        <v>38</v>
      </c>
      <c r="F108" s="153">
        <v>45</v>
      </c>
      <c r="G108" s="154"/>
      <c r="H108" s="90">
        <f>ROUND(G108*F108,2)</f>
        <v>0</v>
      </c>
      <c r="I108" s="126"/>
      <c r="J108" s="134"/>
      <c r="K108" s="134"/>
      <c r="L108" s="134"/>
    </row>
    <row r="109" spans="2:12" s="71" customFormat="1" ht="30" customHeight="1">
      <c r="B109" s="66" t="s">
        <v>328</v>
      </c>
      <c r="C109" s="67" t="s">
        <v>217</v>
      </c>
      <c r="D109" s="37" t="s">
        <v>116</v>
      </c>
      <c r="E109" s="68"/>
      <c r="F109" s="69"/>
      <c r="G109" s="188"/>
      <c r="H109" s="42">
        <f>ROUND(G109*F109,2)</f>
        <v>0</v>
      </c>
      <c r="I109" s="126"/>
      <c r="J109" s="134"/>
      <c r="K109" s="134"/>
      <c r="L109" s="134"/>
    </row>
    <row r="110" spans="2:12" s="71" customFormat="1" ht="30" customHeight="1">
      <c r="B110" s="109" t="s">
        <v>29</v>
      </c>
      <c r="C110" s="67" t="s">
        <v>218</v>
      </c>
      <c r="D110" s="37"/>
      <c r="E110" s="68"/>
      <c r="F110" s="69"/>
      <c r="G110" s="188"/>
      <c r="H110" s="42">
        <f>ROUND(G110*F110,2)</f>
        <v>0</v>
      </c>
      <c r="I110" s="126"/>
      <c r="J110" s="134"/>
      <c r="K110" s="134"/>
      <c r="L110" s="134"/>
    </row>
    <row r="111" spans="2:12" s="71" customFormat="1" ht="30" customHeight="1">
      <c r="B111" s="110" t="s">
        <v>70</v>
      </c>
      <c r="C111" s="67" t="s">
        <v>220</v>
      </c>
      <c r="D111" s="37"/>
      <c r="E111" s="68" t="s">
        <v>32</v>
      </c>
      <c r="F111" s="69">
        <v>4</v>
      </c>
      <c r="G111" s="70"/>
      <c r="H111" s="90">
        <f>ROUND(G111*F111,2)</f>
        <v>0</v>
      </c>
      <c r="I111" s="126"/>
      <c r="J111" s="134"/>
      <c r="K111" s="134"/>
      <c r="L111" s="134"/>
    </row>
    <row r="112" spans="2:12" s="71" customFormat="1" ht="30" customHeight="1">
      <c r="B112" s="110" t="s">
        <v>71</v>
      </c>
      <c r="C112" s="67" t="s">
        <v>221</v>
      </c>
      <c r="D112" s="37"/>
      <c r="E112" s="68" t="s">
        <v>32</v>
      </c>
      <c r="F112" s="69">
        <v>4</v>
      </c>
      <c r="G112" s="70"/>
      <c r="H112" s="90">
        <f>ROUND(G112*F112,2)</f>
        <v>0</v>
      </c>
      <c r="I112" s="126"/>
      <c r="J112" s="134"/>
      <c r="K112" s="134"/>
      <c r="L112" s="134"/>
    </row>
    <row r="113" spans="2:12" s="29" customFormat="1" ht="30" customHeight="1" thickBot="1">
      <c r="B113" s="27" t="str">
        <f>B35</f>
        <v>B</v>
      </c>
      <c r="C113" s="210" t="str">
        <f>C35</f>
        <v>Truro Creek at Winchester Street - Roadworks &amp; Underground Works</v>
      </c>
      <c r="D113" s="211"/>
      <c r="E113" s="211"/>
      <c r="F113" s="212"/>
      <c r="G113" s="189" t="s">
        <v>15</v>
      </c>
      <c r="H113" s="97">
        <f>SUM(H35:H112)</f>
        <v>0</v>
      </c>
      <c r="J113" s="130"/>
      <c r="K113" s="130"/>
      <c r="L113" s="130"/>
    </row>
    <row r="114" spans="2:12" s="29" customFormat="1" ht="30" customHeight="1" thickTop="1">
      <c r="B114" s="111" t="s">
        <v>13</v>
      </c>
      <c r="C114" s="194" t="s">
        <v>295</v>
      </c>
      <c r="D114" s="196"/>
      <c r="E114" s="196"/>
      <c r="F114" s="197"/>
      <c r="G114" s="185"/>
      <c r="H114" s="96"/>
      <c r="J114" s="130"/>
      <c r="K114" s="130"/>
      <c r="L114" s="130"/>
    </row>
    <row r="115" spans="2:16" s="56" customFormat="1" ht="30" customHeight="1">
      <c r="B115" s="49" t="s">
        <v>132</v>
      </c>
      <c r="C115" s="50" t="s">
        <v>222</v>
      </c>
      <c r="D115" s="51" t="s">
        <v>145</v>
      </c>
      <c r="E115" s="52" t="s">
        <v>146</v>
      </c>
      <c r="F115" s="88">
        <v>1</v>
      </c>
      <c r="G115" s="89"/>
      <c r="H115" s="90">
        <f>ROUND(G115*F115,2)</f>
        <v>0</v>
      </c>
      <c r="I115" s="124"/>
      <c r="J115" s="131"/>
      <c r="K115" s="132"/>
      <c r="L115" s="53"/>
      <c r="M115" s="54"/>
      <c r="N115" s="55"/>
      <c r="O115" s="55"/>
      <c r="P115" s="55"/>
    </row>
    <row r="116" spans="2:16" s="57" customFormat="1" ht="30" customHeight="1">
      <c r="B116" s="49" t="s">
        <v>223</v>
      </c>
      <c r="C116" s="50" t="s">
        <v>147</v>
      </c>
      <c r="D116" s="51" t="s">
        <v>148</v>
      </c>
      <c r="E116" s="52" t="s">
        <v>146</v>
      </c>
      <c r="F116" s="88">
        <v>1</v>
      </c>
      <c r="G116" s="89"/>
      <c r="H116" s="90">
        <f>ROUND(G116*F116,2)</f>
        <v>0</v>
      </c>
      <c r="I116" s="124"/>
      <c r="J116" s="133"/>
      <c r="K116" s="132"/>
      <c r="L116" s="53"/>
      <c r="M116" s="54"/>
      <c r="N116" s="55"/>
      <c r="O116" s="55"/>
      <c r="P116" s="55"/>
    </row>
    <row r="117" spans="2:16" s="56" customFormat="1" ht="42" customHeight="1">
      <c r="B117" s="49" t="s">
        <v>134</v>
      </c>
      <c r="C117" s="50" t="s">
        <v>150</v>
      </c>
      <c r="D117" s="59" t="s">
        <v>149</v>
      </c>
      <c r="E117" s="52" t="s">
        <v>146</v>
      </c>
      <c r="F117" s="88">
        <v>1</v>
      </c>
      <c r="G117" s="89"/>
      <c r="H117" s="90">
        <f>ROUND(G117*F117,2)</f>
        <v>0</v>
      </c>
      <c r="I117" s="124"/>
      <c r="J117" s="131"/>
      <c r="K117" s="132"/>
      <c r="L117" s="53"/>
      <c r="M117" s="54"/>
      <c r="N117" s="55"/>
      <c r="O117" s="55"/>
      <c r="P117" s="55"/>
    </row>
    <row r="118" spans="2:16" s="56" customFormat="1" ht="46.5" customHeight="1">
      <c r="B118" s="49" t="s">
        <v>224</v>
      </c>
      <c r="C118" s="50" t="s">
        <v>151</v>
      </c>
      <c r="D118" s="51" t="s">
        <v>110</v>
      </c>
      <c r="E118" s="52" t="s">
        <v>146</v>
      </c>
      <c r="F118" s="88">
        <v>1</v>
      </c>
      <c r="G118" s="89"/>
      <c r="H118" s="90">
        <f>ROUND(G118*F118,2)</f>
        <v>0</v>
      </c>
      <c r="I118" s="124"/>
      <c r="J118" s="131"/>
      <c r="K118" s="132"/>
      <c r="L118" s="53"/>
      <c r="M118" s="54"/>
      <c r="N118" s="55"/>
      <c r="O118" s="55"/>
      <c r="P118" s="55"/>
    </row>
    <row r="119" spans="2:16" s="57" customFormat="1" ht="30" customHeight="1">
      <c r="B119" s="49" t="s">
        <v>225</v>
      </c>
      <c r="C119" s="50" t="s">
        <v>152</v>
      </c>
      <c r="D119" s="51" t="s">
        <v>153</v>
      </c>
      <c r="E119" s="52"/>
      <c r="F119" s="88"/>
      <c r="G119" s="90"/>
      <c r="H119" s="90"/>
      <c r="I119" s="124"/>
      <c r="J119" s="133"/>
      <c r="K119" s="132"/>
      <c r="L119" s="53"/>
      <c r="M119" s="54"/>
      <c r="N119" s="55"/>
      <c r="O119" s="55"/>
      <c r="P119" s="55"/>
    </row>
    <row r="120" spans="2:16" s="57" customFormat="1" ht="30" customHeight="1">
      <c r="B120" s="58" t="s">
        <v>29</v>
      </c>
      <c r="C120" s="50" t="s">
        <v>312</v>
      </c>
      <c r="D120" s="59"/>
      <c r="E120" s="52" t="s">
        <v>226</v>
      </c>
      <c r="F120" s="88">
        <v>300</v>
      </c>
      <c r="G120" s="89"/>
      <c r="H120" s="90">
        <f>ROUND(G120*F120,2)</f>
        <v>0</v>
      </c>
      <c r="I120" s="124"/>
      <c r="J120" s="133"/>
      <c r="K120" s="132"/>
      <c r="L120" s="53"/>
      <c r="M120" s="54"/>
      <c r="N120" s="55"/>
      <c r="O120" s="55"/>
      <c r="P120" s="55"/>
    </row>
    <row r="121" spans="2:16" s="57" customFormat="1" ht="28.5" customHeight="1">
      <c r="B121" s="58" t="s">
        <v>33</v>
      </c>
      <c r="C121" s="50" t="s">
        <v>311</v>
      </c>
      <c r="D121" s="59"/>
      <c r="E121" s="52" t="s">
        <v>226</v>
      </c>
      <c r="F121" s="88">
        <v>2</v>
      </c>
      <c r="G121" s="89"/>
      <c r="H121" s="90">
        <f>ROUND(G121*F121,2)</f>
        <v>0</v>
      </c>
      <c r="I121" s="124"/>
      <c r="J121" s="133"/>
      <c r="K121" s="132"/>
      <c r="L121" s="53"/>
      <c r="M121" s="54"/>
      <c r="N121" s="55"/>
      <c r="O121" s="55"/>
      <c r="P121" s="55"/>
    </row>
    <row r="122" spans="2:16" s="57" customFormat="1" ht="30" customHeight="1">
      <c r="B122" s="49" t="s">
        <v>227</v>
      </c>
      <c r="C122" s="50" t="s">
        <v>156</v>
      </c>
      <c r="D122" s="59" t="s">
        <v>157</v>
      </c>
      <c r="E122" s="52" t="s">
        <v>38</v>
      </c>
      <c r="F122" s="88">
        <v>45</v>
      </c>
      <c r="G122" s="89"/>
      <c r="H122" s="90">
        <f>ROUND(G122*F122,2)</f>
        <v>0</v>
      </c>
      <c r="I122" s="124"/>
      <c r="J122" s="133"/>
      <c r="K122" s="132"/>
      <c r="L122" s="53"/>
      <c r="M122" s="54"/>
      <c r="N122" s="55"/>
      <c r="O122" s="55"/>
      <c r="P122" s="55"/>
    </row>
    <row r="123" spans="2:16" s="57" customFormat="1" ht="39.75" customHeight="1">
      <c r="B123" s="49" t="s">
        <v>228</v>
      </c>
      <c r="C123" s="50" t="s">
        <v>158</v>
      </c>
      <c r="D123" s="59" t="s">
        <v>103</v>
      </c>
      <c r="E123" s="52" t="s">
        <v>193</v>
      </c>
      <c r="F123" s="88">
        <v>125</v>
      </c>
      <c r="G123" s="89"/>
      <c r="H123" s="90">
        <f>ROUND(G123*F123,2)</f>
        <v>0</v>
      </c>
      <c r="I123" s="124"/>
      <c r="J123" s="133"/>
      <c r="K123" s="132"/>
      <c r="L123" s="53"/>
      <c r="M123" s="54"/>
      <c r="N123" s="55"/>
      <c r="O123" s="55"/>
      <c r="P123" s="55"/>
    </row>
    <row r="124" spans="2:16" s="57" customFormat="1" ht="30" customHeight="1">
      <c r="B124" s="49" t="s">
        <v>229</v>
      </c>
      <c r="C124" s="50" t="s">
        <v>160</v>
      </c>
      <c r="D124" s="59" t="s">
        <v>161</v>
      </c>
      <c r="E124" s="52" t="s">
        <v>146</v>
      </c>
      <c r="F124" s="88">
        <v>1</v>
      </c>
      <c r="G124" s="89"/>
      <c r="H124" s="90">
        <f>ROUND(G124*F124,2)</f>
        <v>0</v>
      </c>
      <c r="I124" s="124"/>
      <c r="J124" s="133"/>
      <c r="K124" s="132"/>
      <c r="L124" s="53"/>
      <c r="M124" s="54"/>
      <c r="N124" s="55"/>
      <c r="O124" s="55"/>
      <c r="P124" s="55"/>
    </row>
    <row r="125" spans="2:16" s="57" customFormat="1" ht="45">
      <c r="B125" s="49" t="s">
        <v>230</v>
      </c>
      <c r="C125" s="50" t="s">
        <v>162</v>
      </c>
      <c r="D125" s="59" t="s">
        <v>163</v>
      </c>
      <c r="E125" s="52"/>
      <c r="F125" s="88"/>
      <c r="G125" s="91"/>
      <c r="H125" s="90"/>
      <c r="I125" s="124"/>
      <c r="J125" s="133"/>
      <c r="K125" s="132"/>
      <c r="L125" s="53"/>
      <c r="M125" s="54"/>
      <c r="N125" s="55"/>
      <c r="O125" s="55"/>
      <c r="P125" s="55"/>
    </row>
    <row r="126" spans="2:16" s="57" customFormat="1" ht="30" customHeight="1">
      <c r="B126" s="58" t="s">
        <v>29</v>
      </c>
      <c r="C126" s="50" t="s">
        <v>164</v>
      </c>
      <c r="D126" s="59" t="s">
        <v>1</v>
      </c>
      <c r="E126" s="52" t="s">
        <v>146</v>
      </c>
      <c r="F126" s="88">
        <v>1</v>
      </c>
      <c r="G126" s="89"/>
      <c r="H126" s="90">
        <f aca="true" t="shared" si="1" ref="H126:H134">ROUND(G126*F126,2)</f>
        <v>0</v>
      </c>
      <c r="I126" s="124"/>
      <c r="J126" s="133"/>
      <c r="K126" s="132"/>
      <c r="L126" s="53"/>
      <c r="M126" s="54"/>
      <c r="N126" s="55"/>
      <c r="O126" s="55"/>
      <c r="P126" s="55"/>
    </row>
    <row r="127" spans="2:16" s="56" customFormat="1" ht="30.75" customHeight="1">
      <c r="B127" s="58" t="s">
        <v>33</v>
      </c>
      <c r="C127" s="50" t="s">
        <v>165</v>
      </c>
      <c r="D127" s="59"/>
      <c r="E127" s="52" t="s">
        <v>146</v>
      </c>
      <c r="F127" s="88">
        <v>1</v>
      </c>
      <c r="G127" s="89"/>
      <c r="H127" s="90">
        <f t="shared" si="1"/>
        <v>0</v>
      </c>
      <c r="I127" s="124"/>
      <c r="J127" s="131"/>
      <c r="K127" s="132"/>
      <c r="L127" s="53"/>
      <c r="M127" s="54"/>
      <c r="N127" s="55"/>
      <c r="O127" s="55"/>
      <c r="P127" s="55"/>
    </row>
    <row r="128" spans="2:16" s="57" customFormat="1" ht="30" customHeight="1">
      <c r="B128" s="58" t="s">
        <v>39</v>
      </c>
      <c r="C128" s="50" t="s">
        <v>166</v>
      </c>
      <c r="D128" s="59" t="s">
        <v>1</v>
      </c>
      <c r="E128" s="52" t="s">
        <v>146</v>
      </c>
      <c r="F128" s="88">
        <v>1</v>
      </c>
      <c r="G128" s="89"/>
      <c r="H128" s="90">
        <f t="shared" si="1"/>
        <v>0</v>
      </c>
      <c r="I128" s="124"/>
      <c r="J128" s="133"/>
      <c r="K128" s="132"/>
      <c r="L128" s="53"/>
      <c r="M128" s="54"/>
      <c r="N128" s="55"/>
      <c r="O128" s="55"/>
      <c r="P128" s="55"/>
    </row>
    <row r="129" spans="2:16" s="56" customFormat="1" ht="29.25" customHeight="1">
      <c r="B129" s="58" t="s">
        <v>41</v>
      </c>
      <c r="C129" s="50" t="s">
        <v>167</v>
      </c>
      <c r="D129" s="59"/>
      <c r="E129" s="52" t="s">
        <v>146</v>
      </c>
      <c r="F129" s="88">
        <v>1</v>
      </c>
      <c r="G129" s="89"/>
      <c r="H129" s="90">
        <f t="shared" si="1"/>
        <v>0</v>
      </c>
      <c r="I129" s="124"/>
      <c r="J129" s="131"/>
      <c r="K129" s="132"/>
      <c r="L129" s="53"/>
      <c r="M129" s="54"/>
      <c r="N129" s="55"/>
      <c r="O129" s="55"/>
      <c r="P129" s="55"/>
    </row>
    <row r="130" spans="2:16" s="57" customFormat="1" ht="30" customHeight="1">
      <c r="B130" s="58" t="s">
        <v>43</v>
      </c>
      <c r="C130" s="50" t="s">
        <v>168</v>
      </c>
      <c r="D130" s="59"/>
      <c r="E130" s="52" t="s">
        <v>146</v>
      </c>
      <c r="F130" s="88">
        <v>1</v>
      </c>
      <c r="G130" s="89"/>
      <c r="H130" s="90">
        <f t="shared" si="1"/>
        <v>0</v>
      </c>
      <c r="I130" s="124"/>
      <c r="J130" s="133"/>
      <c r="K130" s="132"/>
      <c r="L130" s="53"/>
      <c r="M130" s="54"/>
      <c r="N130" s="55"/>
      <c r="O130" s="55"/>
      <c r="P130" s="55"/>
    </row>
    <row r="131" spans="2:16" s="56" customFormat="1" ht="43.5" customHeight="1">
      <c r="B131" s="49" t="s">
        <v>231</v>
      </c>
      <c r="C131" s="50" t="s">
        <v>169</v>
      </c>
      <c r="D131" s="59" t="s">
        <v>112</v>
      </c>
      <c r="E131" s="52" t="s">
        <v>170</v>
      </c>
      <c r="F131" s="163">
        <v>24682</v>
      </c>
      <c r="G131" s="89"/>
      <c r="H131" s="90">
        <f t="shared" si="1"/>
        <v>0</v>
      </c>
      <c r="I131" s="124"/>
      <c r="J131" s="131"/>
      <c r="K131" s="132"/>
      <c r="L131" s="53"/>
      <c r="M131" s="54"/>
      <c r="N131" s="55"/>
      <c r="O131" s="55"/>
      <c r="P131" s="55"/>
    </row>
    <row r="132" spans="2:16" s="165" customFormat="1" ht="35.25" customHeight="1">
      <c r="B132" s="49" t="s">
        <v>232</v>
      </c>
      <c r="C132" s="50" t="s">
        <v>171</v>
      </c>
      <c r="D132" s="59" t="s">
        <v>326</v>
      </c>
      <c r="E132" s="52" t="s">
        <v>146</v>
      </c>
      <c r="F132" s="88">
        <v>1</v>
      </c>
      <c r="G132" s="89"/>
      <c r="H132" s="90">
        <f t="shared" si="1"/>
        <v>0</v>
      </c>
      <c r="I132" s="124"/>
      <c r="J132" s="133"/>
      <c r="K132" s="132"/>
      <c r="L132" s="53"/>
      <c r="M132" s="54"/>
      <c r="N132" s="164"/>
      <c r="O132" s="164"/>
      <c r="P132" s="164"/>
    </row>
    <row r="133" spans="2:16" s="165" customFormat="1" ht="39.75" customHeight="1" thickBot="1">
      <c r="B133" s="146" t="s">
        <v>233</v>
      </c>
      <c r="C133" s="140" t="s">
        <v>313</v>
      </c>
      <c r="D133" s="141" t="s">
        <v>326</v>
      </c>
      <c r="E133" s="142" t="s">
        <v>146</v>
      </c>
      <c r="F133" s="143">
        <v>1</v>
      </c>
      <c r="G133" s="144"/>
      <c r="H133" s="90">
        <f t="shared" si="1"/>
        <v>0</v>
      </c>
      <c r="I133" s="124"/>
      <c r="J133" s="133"/>
      <c r="K133" s="132"/>
      <c r="L133" s="53"/>
      <c r="M133" s="54"/>
      <c r="N133" s="164"/>
      <c r="O133" s="164"/>
      <c r="P133" s="164"/>
    </row>
    <row r="134" spans="2:16" s="165" customFormat="1" ht="41.25" customHeight="1">
      <c r="B134" s="49" t="s">
        <v>234</v>
      </c>
      <c r="C134" s="50" t="s">
        <v>173</v>
      </c>
      <c r="D134" s="59" t="s">
        <v>326</v>
      </c>
      <c r="E134" s="52" t="s">
        <v>146</v>
      </c>
      <c r="F134" s="88">
        <v>1</v>
      </c>
      <c r="G134" s="89"/>
      <c r="H134" s="90">
        <f t="shared" si="1"/>
        <v>0</v>
      </c>
      <c r="I134" s="125"/>
      <c r="J134" s="133"/>
      <c r="K134" s="132"/>
      <c r="L134" s="53"/>
      <c r="M134" s="54"/>
      <c r="N134" s="164"/>
      <c r="O134" s="164"/>
      <c r="P134" s="164"/>
    </row>
    <row r="135" spans="2:16" s="57" customFormat="1" ht="30" customHeight="1">
      <c r="B135" s="49" t="s">
        <v>235</v>
      </c>
      <c r="C135" s="50" t="s">
        <v>174</v>
      </c>
      <c r="D135" s="59" t="s">
        <v>175</v>
      </c>
      <c r="E135" s="52"/>
      <c r="F135" s="88"/>
      <c r="G135" s="90"/>
      <c r="H135" s="90"/>
      <c r="I135" s="124"/>
      <c r="J135" s="133"/>
      <c r="K135" s="132"/>
      <c r="L135" s="53"/>
      <c r="M135" s="54"/>
      <c r="N135" s="55"/>
      <c r="O135" s="55"/>
      <c r="P135" s="55"/>
    </row>
    <row r="136" spans="2:16" s="56" customFormat="1" ht="30" customHeight="1">
      <c r="B136" s="58" t="s">
        <v>29</v>
      </c>
      <c r="C136" s="50" t="s">
        <v>176</v>
      </c>
      <c r="D136" s="59"/>
      <c r="E136" s="52" t="s">
        <v>193</v>
      </c>
      <c r="F136" s="88">
        <v>142</v>
      </c>
      <c r="G136" s="89"/>
      <c r="H136" s="90">
        <f>ROUND(G136*F136,2)</f>
        <v>0</v>
      </c>
      <c r="I136" s="124"/>
      <c r="J136" s="131"/>
      <c r="K136" s="132"/>
      <c r="L136" s="53"/>
      <c r="M136" s="54"/>
      <c r="N136" s="55"/>
      <c r="O136" s="55"/>
      <c r="P136" s="55"/>
    </row>
    <row r="137" spans="2:16" s="56" customFormat="1" ht="35.25" customHeight="1">
      <c r="B137" s="49" t="s">
        <v>236</v>
      </c>
      <c r="C137" s="50" t="s">
        <v>177</v>
      </c>
      <c r="D137" s="59" t="s">
        <v>172</v>
      </c>
      <c r="E137" s="52" t="s">
        <v>38</v>
      </c>
      <c r="F137" s="88">
        <v>30</v>
      </c>
      <c r="G137" s="89"/>
      <c r="H137" s="90">
        <f>ROUND(G137*F137,2)</f>
        <v>0</v>
      </c>
      <c r="I137" s="124"/>
      <c r="J137" s="131"/>
      <c r="K137" s="132"/>
      <c r="L137" s="53"/>
      <c r="M137" s="54"/>
      <c r="N137" s="55"/>
      <c r="O137" s="55"/>
      <c r="P137" s="55"/>
    </row>
    <row r="138" spans="2:16" s="56" customFormat="1" ht="35.25" customHeight="1">
      <c r="B138" s="49" t="s">
        <v>237</v>
      </c>
      <c r="C138" s="50" t="s">
        <v>178</v>
      </c>
      <c r="D138" s="59" t="s">
        <v>179</v>
      </c>
      <c r="E138" s="52" t="s">
        <v>238</v>
      </c>
      <c r="F138" s="88">
        <v>73</v>
      </c>
      <c r="G138" s="89"/>
      <c r="H138" s="90">
        <f>ROUND(G138*F138,2)</f>
        <v>0</v>
      </c>
      <c r="I138" s="124"/>
      <c r="J138" s="131"/>
      <c r="K138" s="132"/>
      <c r="L138" s="53"/>
      <c r="M138" s="54"/>
      <c r="N138" s="55"/>
      <c r="O138" s="55"/>
      <c r="P138" s="55"/>
    </row>
    <row r="139" spans="2:16" s="56" customFormat="1" ht="35.25" customHeight="1">
      <c r="B139" s="49" t="s">
        <v>299</v>
      </c>
      <c r="C139" s="50" t="s">
        <v>239</v>
      </c>
      <c r="D139" s="59" t="s">
        <v>315</v>
      </c>
      <c r="E139" s="52" t="s">
        <v>38</v>
      </c>
      <c r="F139" s="88">
        <v>32</v>
      </c>
      <c r="G139" s="89"/>
      <c r="H139" s="90">
        <f>ROUND(G139*F139,2)</f>
        <v>0</v>
      </c>
      <c r="I139" s="124"/>
      <c r="J139" s="131"/>
      <c r="K139" s="132"/>
      <c r="L139" s="53"/>
      <c r="M139" s="54"/>
      <c r="N139" s="55"/>
      <c r="O139" s="55"/>
      <c r="P139" s="55"/>
    </row>
    <row r="140" spans="2:12" s="29" customFormat="1" ht="30" customHeight="1" thickBot="1">
      <c r="B140" s="27" t="str">
        <f>B114</f>
        <v>C</v>
      </c>
      <c r="C140" s="210" t="str">
        <f>C114</f>
        <v>Truro Creek at Linwood Street - Culvert Replacement</v>
      </c>
      <c r="D140" s="211"/>
      <c r="E140" s="211"/>
      <c r="F140" s="212"/>
      <c r="G140" s="189" t="s">
        <v>15</v>
      </c>
      <c r="H140" s="97">
        <f>SUM(H115:H139)</f>
        <v>0</v>
      </c>
      <c r="J140" s="130"/>
      <c r="K140" s="130"/>
      <c r="L140" s="130"/>
    </row>
    <row r="141" spans="2:12" s="29" customFormat="1" ht="30" customHeight="1" thickTop="1">
      <c r="B141" s="111" t="s">
        <v>14</v>
      </c>
      <c r="C141" s="194" t="s">
        <v>296</v>
      </c>
      <c r="D141" s="196"/>
      <c r="E141" s="196"/>
      <c r="F141" s="197"/>
      <c r="G141" s="185"/>
      <c r="H141" s="96"/>
      <c r="J141" s="130"/>
      <c r="K141" s="130"/>
      <c r="L141" s="130"/>
    </row>
    <row r="142" spans="2:8" ht="36" customHeight="1">
      <c r="B142" s="17"/>
      <c r="C142" s="24" t="s">
        <v>17</v>
      </c>
      <c r="D142" s="11"/>
      <c r="E142" s="9" t="s">
        <v>1</v>
      </c>
      <c r="F142" s="86" t="s">
        <v>1</v>
      </c>
      <c r="G142" s="186" t="s">
        <v>1</v>
      </c>
      <c r="H142" s="87"/>
    </row>
    <row r="143" spans="1:16" s="56" customFormat="1" ht="30" customHeight="1">
      <c r="A143" s="175" t="s">
        <v>332</v>
      </c>
      <c r="B143" s="49" t="s">
        <v>241</v>
      </c>
      <c r="C143" s="50" t="s">
        <v>52</v>
      </c>
      <c r="D143" s="51" t="s">
        <v>104</v>
      </c>
      <c r="E143" s="52" t="s">
        <v>26</v>
      </c>
      <c r="F143" s="88">
        <v>160</v>
      </c>
      <c r="G143" s="89"/>
      <c r="H143" s="90">
        <f>ROUND(G143*F143,2)</f>
        <v>0</v>
      </c>
      <c r="I143" s="124"/>
      <c r="J143" s="131"/>
      <c r="K143" s="132"/>
      <c r="L143" s="53"/>
      <c r="M143" s="54"/>
      <c r="N143" s="55"/>
      <c r="O143" s="55"/>
      <c r="P143" s="55"/>
    </row>
    <row r="144" spans="1:16" s="57" customFormat="1" ht="30" customHeight="1">
      <c r="A144" s="176" t="s">
        <v>333</v>
      </c>
      <c r="B144" s="49" t="s">
        <v>242</v>
      </c>
      <c r="C144" s="50" t="s">
        <v>53</v>
      </c>
      <c r="D144" s="51" t="s">
        <v>104</v>
      </c>
      <c r="E144" s="52" t="s">
        <v>28</v>
      </c>
      <c r="F144" s="88">
        <v>665</v>
      </c>
      <c r="G144" s="89"/>
      <c r="H144" s="90">
        <f>ROUND(G144*F144,2)</f>
        <v>0</v>
      </c>
      <c r="I144" s="124"/>
      <c r="J144" s="133"/>
      <c r="K144" s="132"/>
      <c r="L144" s="53"/>
      <c r="M144" s="54"/>
      <c r="N144" s="55"/>
      <c r="O144" s="55"/>
      <c r="P144" s="55"/>
    </row>
    <row r="145" spans="1:16" s="56" customFormat="1" ht="32.25" customHeight="1">
      <c r="A145" s="176" t="s">
        <v>334</v>
      </c>
      <c r="B145" s="49" t="s">
        <v>243</v>
      </c>
      <c r="C145" s="50" t="s">
        <v>325</v>
      </c>
      <c r="D145" s="51" t="s">
        <v>104</v>
      </c>
      <c r="E145" s="52"/>
      <c r="F145" s="88"/>
      <c r="G145" s="91"/>
      <c r="H145" s="90"/>
      <c r="I145" s="124"/>
      <c r="J145" s="131"/>
      <c r="K145" s="132"/>
      <c r="L145" s="53"/>
      <c r="M145" s="54"/>
      <c r="N145" s="55"/>
      <c r="O145" s="55"/>
      <c r="P145" s="55"/>
    </row>
    <row r="146" spans="1:16" s="56" customFormat="1" ht="42" customHeight="1">
      <c r="A146" s="176" t="s">
        <v>335</v>
      </c>
      <c r="B146" s="58" t="s">
        <v>29</v>
      </c>
      <c r="C146" s="50" t="s">
        <v>98</v>
      </c>
      <c r="D146" s="115" t="s">
        <v>1</v>
      </c>
      <c r="E146" s="52" t="s">
        <v>30</v>
      </c>
      <c r="F146" s="88">
        <v>470</v>
      </c>
      <c r="G146" s="89"/>
      <c r="H146" s="90">
        <f>ROUND(G146*F146,2)</f>
        <v>0</v>
      </c>
      <c r="I146" s="124"/>
      <c r="J146" s="131"/>
      <c r="K146" s="132"/>
      <c r="L146" s="53"/>
      <c r="M146" s="54"/>
      <c r="N146" s="55"/>
      <c r="O146" s="55"/>
      <c r="P146" s="55"/>
    </row>
    <row r="147" spans="1:16" s="56" customFormat="1" ht="46.5" customHeight="1">
      <c r="A147" s="176" t="s">
        <v>336</v>
      </c>
      <c r="B147" s="49" t="s">
        <v>244</v>
      </c>
      <c r="C147" s="50" t="s">
        <v>117</v>
      </c>
      <c r="D147" s="51" t="s">
        <v>104</v>
      </c>
      <c r="E147" s="52" t="s">
        <v>26</v>
      </c>
      <c r="F147" s="88">
        <v>85</v>
      </c>
      <c r="G147" s="89"/>
      <c r="H147" s="90">
        <f>ROUND(G147*F147,2)</f>
        <v>0</v>
      </c>
      <c r="I147" s="124"/>
      <c r="J147" s="131"/>
      <c r="K147" s="132"/>
      <c r="L147" s="53"/>
      <c r="M147" s="54"/>
      <c r="N147" s="55"/>
      <c r="O147" s="55"/>
      <c r="P147" s="55"/>
    </row>
    <row r="148" spans="1:16" s="57" customFormat="1" ht="30" customHeight="1">
      <c r="A148" s="175" t="s">
        <v>337</v>
      </c>
      <c r="B148" s="49" t="s">
        <v>245</v>
      </c>
      <c r="C148" s="50" t="s">
        <v>31</v>
      </c>
      <c r="D148" s="51" t="s">
        <v>104</v>
      </c>
      <c r="E148" s="52" t="s">
        <v>28</v>
      </c>
      <c r="F148" s="88">
        <v>450</v>
      </c>
      <c r="G148" s="89"/>
      <c r="H148" s="90">
        <f>ROUND(G148*F148,2)</f>
        <v>0</v>
      </c>
      <c r="I148" s="124"/>
      <c r="J148" s="133"/>
      <c r="K148" s="132"/>
      <c r="L148" s="53"/>
      <c r="M148" s="54"/>
      <c r="N148" s="55"/>
      <c r="O148" s="55"/>
      <c r="P148" s="55"/>
    </row>
    <row r="149" spans="1:16" s="57" customFormat="1" ht="43.5" customHeight="1">
      <c r="A149" s="176" t="s">
        <v>338</v>
      </c>
      <c r="B149" s="49" t="s">
        <v>246</v>
      </c>
      <c r="C149" s="50" t="s">
        <v>59</v>
      </c>
      <c r="D149" s="59" t="s">
        <v>60</v>
      </c>
      <c r="E149" s="52" t="s">
        <v>28</v>
      </c>
      <c r="F149" s="88">
        <v>665</v>
      </c>
      <c r="G149" s="89"/>
      <c r="H149" s="90">
        <f>ROUND(G149*F149,2)</f>
        <v>0</v>
      </c>
      <c r="I149" s="124"/>
      <c r="J149" s="133"/>
      <c r="K149" s="132"/>
      <c r="L149" s="53"/>
      <c r="M149" s="54"/>
      <c r="N149" s="55"/>
      <c r="O149" s="55"/>
      <c r="P149" s="55"/>
    </row>
    <row r="150" spans="1:16" s="57" customFormat="1" ht="43.5" customHeight="1">
      <c r="A150" s="176" t="s">
        <v>339</v>
      </c>
      <c r="B150" s="49" t="s">
        <v>247</v>
      </c>
      <c r="C150" s="50" t="s">
        <v>62</v>
      </c>
      <c r="D150" s="59" t="s">
        <v>63</v>
      </c>
      <c r="E150" s="52" t="s">
        <v>28</v>
      </c>
      <c r="F150" s="88">
        <v>665</v>
      </c>
      <c r="G150" s="89"/>
      <c r="H150" s="90">
        <f>ROUND(G150*F150,2)</f>
        <v>0</v>
      </c>
      <c r="I150" s="124"/>
      <c r="J150" s="133"/>
      <c r="K150" s="132"/>
      <c r="L150" s="53"/>
      <c r="M150" s="54"/>
      <c r="N150" s="55"/>
      <c r="O150" s="55"/>
      <c r="P150" s="55"/>
    </row>
    <row r="151" spans="1:8" ht="36" customHeight="1">
      <c r="A151" s="181"/>
      <c r="B151" s="17"/>
      <c r="C151" s="25" t="s">
        <v>18</v>
      </c>
      <c r="D151" s="11"/>
      <c r="E151" s="8"/>
      <c r="F151" s="74"/>
      <c r="G151" s="186"/>
      <c r="H151" s="87"/>
    </row>
    <row r="152" spans="1:16" s="56" customFormat="1" ht="30" customHeight="1">
      <c r="A152" s="177" t="s">
        <v>340</v>
      </c>
      <c r="B152" s="49" t="s">
        <v>248</v>
      </c>
      <c r="C152" s="50" t="s">
        <v>44</v>
      </c>
      <c r="D152" s="51" t="s">
        <v>104</v>
      </c>
      <c r="E152" s="52"/>
      <c r="F152" s="88"/>
      <c r="G152" s="91"/>
      <c r="H152" s="90"/>
      <c r="I152" s="124"/>
      <c r="J152" s="131"/>
      <c r="K152" s="132"/>
      <c r="L152" s="53"/>
      <c r="M152" s="54"/>
      <c r="N152" s="55"/>
      <c r="O152" s="55"/>
      <c r="P152" s="55"/>
    </row>
    <row r="153" spans="1:16" s="57" customFormat="1" ht="30" customHeight="1">
      <c r="A153" s="177" t="s">
        <v>341</v>
      </c>
      <c r="B153" s="58" t="s">
        <v>29</v>
      </c>
      <c r="C153" s="50" t="s">
        <v>45</v>
      </c>
      <c r="D153" s="59" t="s">
        <v>1</v>
      </c>
      <c r="E153" s="52" t="s">
        <v>28</v>
      </c>
      <c r="F153" s="88">
        <v>710</v>
      </c>
      <c r="G153" s="89"/>
      <c r="H153" s="90">
        <f>ROUND(G153*F153,2)</f>
        <v>0</v>
      </c>
      <c r="I153" s="124"/>
      <c r="J153" s="133"/>
      <c r="K153" s="132"/>
      <c r="L153" s="53"/>
      <c r="M153" s="54"/>
      <c r="N153" s="55"/>
      <c r="O153" s="55"/>
      <c r="P153" s="55"/>
    </row>
    <row r="154" spans="1:16" s="172" customFormat="1" ht="30" customHeight="1" thickBot="1">
      <c r="A154" s="177" t="s">
        <v>342</v>
      </c>
      <c r="B154" s="49" t="s">
        <v>249</v>
      </c>
      <c r="C154" s="50" t="s">
        <v>34</v>
      </c>
      <c r="D154" s="59" t="s">
        <v>105</v>
      </c>
      <c r="E154" s="52"/>
      <c r="F154" s="88"/>
      <c r="G154" s="91"/>
      <c r="H154" s="90"/>
      <c r="I154" s="166"/>
      <c r="J154" s="167"/>
      <c r="K154" s="168"/>
      <c r="L154" s="169"/>
      <c r="M154" s="170"/>
      <c r="N154" s="171"/>
      <c r="O154" s="171"/>
      <c r="P154" s="171"/>
    </row>
    <row r="155" spans="1:16" s="57" customFormat="1" ht="30" customHeight="1">
      <c r="A155" s="177" t="s">
        <v>343</v>
      </c>
      <c r="B155" s="58" t="s">
        <v>29</v>
      </c>
      <c r="C155" s="50" t="s">
        <v>35</v>
      </c>
      <c r="D155" s="59" t="s">
        <v>1</v>
      </c>
      <c r="E155" s="52" t="s">
        <v>32</v>
      </c>
      <c r="F155" s="88">
        <v>60</v>
      </c>
      <c r="G155" s="89"/>
      <c r="H155" s="90">
        <f>ROUND(G155*F155,2)</f>
        <v>0</v>
      </c>
      <c r="I155" s="124"/>
      <c r="J155" s="133"/>
      <c r="K155" s="132"/>
      <c r="L155" s="53"/>
      <c r="M155" s="54"/>
      <c r="N155" s="55"/>
      <c r="O155" s="55"/>
      <c r="P155" s="55"/>
    </row>
    <row r="156" spans="1:16" s="57" customFormat="1" ht="30" customHeight="1">
      <c r="A156" s="177" t="s">
        <v>344</v>
      </c>
      <c r="B156" s="49" t="s">
        <v>250</v>
      </c>
      <c r="C156" s="50" t="s">
        <v>36</v>
      </c>
      <c r="D156" s="59" t="s">
        <v>105</v>
      </c>
      <c r="E156" s="52"/>
      <c r="F156" s="88"/>
      <c r="G156" s="91"/>
      <c r="H156" s="90"/>
      <c r="I156" s="124"/>
      <c r="J156" s="133"/>
      <c r="K156" s="132"/>
      <c r="L156" s="53"/>
      <c r="M156" s="54"/>
      <c r="N156" s="55"/>
      <c r="O156" s="55"/>
      <c r="P156" s="55"/>
    </row>
    <row r="157" spans="1:16" s="57" customFormat="1" ht="30" customHeight="1">
      <c r="A157" s="177" t="s">
        <v>345</v>
      </c>
      <c r="B157" s="58" t="s">
        <v>29</v>
      </c>
      <c r="C157" s="50" t="s">
        <v>37</v>
      </c>
      <c r="D157" s="59" t="s">
        <v>1</v>
      </c>
      <c r="E157" s="52" t="s">
        <v>32</v>
      </c>
      <c r="F157" s="88">
        <v>60</v>
      </c>
      <c r="G157" s="89"/>
      <c r="H157" s="90">
        <f>ROUND(G157*F157,2)</f>
        <v>0</v>
      </c>
      <c r="I157" s="124"/>
      <c r="J157" s="133"/>
      <c r="K157" s="132"/>
      <c r="L157" s="53"/>
      <c r="M157" s="54"/>
      <c r="N157" s="55"/>
      <c r="O157" s="55"/>
      <c r="P157" s="55"/>
    </row>
    <row r="158" spans="1:16" s="56" customFormat="1" ht="30" customHeight="1" thickBot="1">
      <c r="A158" s="177" t="s">
        <v>346</v>
      </c>
      <c r="B158" s="146" t="s">
        <v>251</v>
      </c>
      <c r="C158" s="140" t="s">
        <v>99</v>
      </c>
      <c r="D158" s="141" t="s">
        <v>68</v>
      </c>
      <c r="E158" s="142"/>
      <c r="F158" s="143"/>
      <c r="G158" s="155"/>
      <c r="H158" s="145"/>
      <c r="I158" s="124"/>
      <c r="J158" s="131"/>
      <c r="K158" s="132"/>
      <c r="L158" s="53"/>
      <c r="M158" s="54"/>
      <c r="N158" s="55"/>
      <c r="O158" s="55"/>
      <c r="P158" s="55"/>
    </row>
    <row r="159" spans="1:16" s="165" customFormat="1" ht="30" customHeight="1">
      <c r="A159" s="177" t="s">
        <v>347</v>
      </c>
      <c r="B159" s="58" t="s">
        <v>29</v>
      </c>
      <c r="C159" s="50" t="s">
        <v>69</v>
      </c>
      <c r="D159" s="59" t="s">
        <v>1</v>
      </c>
      <c r="E159" s="52" t="s">
        <v>28</v>
      </c>
      <c r="F159" s="88">
        <v>70</v>
      </c>
      <c r="G159" s="89"/>
      <c r="H159" s="90">
        <f>ROUND(G159*F159,2)</f>
        <v>0</v>
      </c>
      <c r="I159" s="124"/>
      <c r="J159" s="133"/>
      <c r="K159" s="132"/>
      <c r="L159" s="53"/>
      <c r="M159" s="54"/>
      <c r="N159" s="164"/>
      <c r="O159" s="164"/>
      <c r="P159" s="164"/>
    </row>
    <row r="160" spans="1:16" s="56" customFormat="1" ht="30" customHeight="1">
      <c r="A160" s="177" t="s">
        <v>348</v>
      </c>
      <c r="B160" s="49" t="s">
        <v>252</v>
      </c>
      <c r="C160" s="50" t="s">
        <v>123</v>
      </c>
      <c r="D160" s="59" t="s">
        <v>68</v>
      </c>
      <c r="E160" s="52"/>
      <c r="F160" s="88"/>
      <c r="G160" s="91"/>
      <c r="H160" s="90"/>
      <c r="I160" s="124"/>
      <c r="J160" s="131"/>
      <c r="K160" s="132"/>
      <c r="L160" s="53"/>
      <c r="M160" s="54"/>
      <c r="N160" s="55"/>
      <c r="O160" s="55"/>
      <c r="P160" s="55"/>
    </row>
    <row r="161" spans="1:16" s="57" customFormat="1" ht="30" customHeight="1">
      <c r="A161" s="177" t="s">
        <v>349</v>
      </c>
      <c r="B161" s="58" t="s">
        <v>29</v>
      </c>
      <c r="C161" s="50" t="s">
        <v>69</v>
      </c>
      <c r="D161" s="59" t="s">
        <v>124</v>
      </c>
      <c r="E161" s="52" t="s">
        <v>28</v>
      </c>
      <c r="F161" s="88">
        <v>20</v>
      </c>
      <c r="G161" s="89"/>
      <c r="H161" s="90">
        <f>ROUND(G161*F161,2)</f>
        <v>0</v>
      </c>
      <c r="I161" s="124"/>
      <c r="J161" s="133"/>
      <c r="K161" s="132"/>
      <c r="L161" s="53"/>
      <c r="M161" s="54"/>
      <c r="N161" s="55"/>
      <c r="O161" s="55"/>
      <c r="P161" s="55"/>
    </row>
    <row r="162" spans="1:16" s="56" customFormat="1" ht="30" customHeight="1">
      <c r="A162" s="177" t="s">
        <v>350</v>
      </c>
      <c r="B162" s="49" t="s">
        <v>253</v>
      </c>
      <c r="C162" s="50" t="s">
        <v>126</v>
      </c>
      <c r="D162" s="59" t="s">
        <v>68</v>
      </c>
      <c r="E162" s="52"/>
      <c r="F162" s="88"/>
      <c r="G162" s="91"/>
      <c r="H162" s="90"/>
      <c r="I162" s="124"/>
      <c r="J162" s="131"/>
      <c r="K162" s="132"/>
      <c r="L162" s="53"/>
      <c r="M162" s="54"/>
      <c r="N162" s="55"/>
      <c r="O162" s="55"/>
      <c r="P162" s="55"/>
    </row>
    <row r="163" spans="1:16" s="57" customFormat="1" ht="30" customHeight="1">
      <c r="A163" s="177" t="s">
        <v>351</v>
      </c>
      <c r="B163" s="58" t="s">
        <v>29</v>
      </c>
      <c r="C163" s="50" t="s">
        <v>69</v>
      </c>
      <c r="D163" s="59" t="s">
        <v>124</v>
      </c>
      <c r="E163" s="52"/>
      <c r="F163" s="88"/>
      <c r="G163" s="91"/>
      <c r="H163" s="90"/>
      <c r="I163" s="124"/>
      <c r="J163" s="133"/>
      <c r="K163" s="132"/>
      <c r="L163" s="53"/>
      <c r="M163" s="54"/>
      <c r="N163" s="55"/>
      <c r="O163" s="55"/>
      <c r="P163" s="55"/>
    </row>
    <row r="164" spans="1:16" s="57" customFormat="1" ht="30" customHeight="1">
      <c r="A164" s="177" t="s">
        <v>352</v>
      </c>
      <c r="B164" s="60" t="s">
        <v>70</v>
      </c>
      <c r="C164" s="50" t="s">
        <v>127</v>
      </c>
      <c r="D164" s="59"/>
      <c r="E164" s="52" t="s">
        <v>28</v>
      </c>
      <c r="F164" s="88">
        <v>5</v>
      </c>
      <c r="G164" s="89"/>
      <c r="H164" s="90">
        <f>ROUND(G164*F164,2)</f>
        <v>0</v>
      </c>
      <c r="I164" s="124"/>
      <c r="J164" s="133"/>
      <c r="K164" s="132"/>
      <c r="L164" s="53"/>
      <c r="M164" s="54"/>
      <c r="N164" s="55"/>
      <c r="O164" s="55"/>
      <c r="P164" s="55"/>
    </row>
    <row r="165" spans="1:16" s="57" customFormat="1" ht="30" customHeight="1">
      <c r="A165" s="177" t="s">
        <v>389</v>
      </c>
      <c r="B165" s="60" t="s">
        <v>71</v>
      </c>
      <c r="C165" s="50" t="s">
        <v>300</v>
      </c>
      <c r="D165" s="59"/>
      <c r="E165" s="52" t="s">
        <v>28</v>
      </c>
      <c r="F165" s="88">
        <v>30</v>
      </c>
      <c r="G165" s="89"/>
      <c r="H165" s="90">
        <f>ROUND(G165*F165,2)</f>
        <v>0</v>
      </c>
      <c r="I165" s="124"/>
      <c r="J165" s="133"/>
      <c r="K165" s="132"/>
      <c r="L165" s="53"/>
      <c r="M165" s="54"/>
      <c r="N165" s="55"/>
      <c r="O165" s="55"/>
      <c r="P165" s="55"/>
    </row>
    <row r="166" spans="1:16" s="57" customFormat="1" ht="30" customHeight="1">
      <c r="A166" s="177" t="s">
        <v>353</v>
      </c>
      <c r="B166" s="60" t="s">
        <v>72</v>
      </c>
      <c r="C166" s="50" t="s">
        <v>128</v>
      </c>
      <c r="D166" s="59" t="s">
        <v>1</v>
      </c>
      <c r="E166" s="52" t="s">
        <v>28</v>
      </c>
      <c r="F166" s="88">
        <v>120</v>
      </c>
      <c r="G166" s="89"/>
      <c r="H166" s="90">
        <f>ROUND(G166*F166,2)</f>
        <v>0</v>
      </c>
      <c r="I166" s="125"/>
      <c r="J166" s="133"/>
      <c r="K166" s="132"/>
      <c r="L166" s="53"/>
      <c r="M166" s="54"/>
      <c r="N166" s="55"/>
      <c r="O166" s="55"/>
      <c r="P166" s="55"/>
    </row>
    <row r="167" spans="1:12" s="107" customFormat="1" ht="30" customHeight="1">
      <c r="A167" s="182"/>
      <c r="B167" s="38" t="s">
        <v>254</v>
      </c>
      <c r="C167" s="39" t="s">
        <v>106</v>
      </c>
      <c r="D167" s="45" t="s">
        <v>331</v>
      </c>
      <c r="E167" s="121"/>
      <c r="F167" s="69"/>
      <c r="G167" s="43"/>
      <c r="H167" s="42"/>
      <c r="I167" s="126"/>
      <c r="J167" s="135"/>
      <c r="K167" s="135"/>
      <c r="L167" s="135"/>
    </row>
    <row r="168" spans="1:12" s="107" customFormat="1" ht="30" customHeight="1">
      <c r="A168" s="182" t="s">
        <v>356</v>
      </c>
      <c r="B168" s="44" t="s">
        <v>29</v>
      </c>
      <c r="C168" s="39" t="s">
        <v>46</v>
      </c>
      <c r="D168" s="45"/>
      <c r="E168" s="40"/>
      <c r="F168" s="69"/>
      <c r="G168" s="43"/>
      <c r="H168" s="42"/>
      <c r="I168" s="126"/>
      <c r="J168" s="135"/>
      <c r="K168" s="135"/>
      <c r="L168" s="135"/>
    </row>
    <row r="169" spans="1:12" s="107" customFormat="1" ht="30" customHeight="1">
      <c r="A169" s="182" t="s">
        <v>357</v>
      </c>
      <c r="B169" s="46" t="s">
        <v>70</v>
      </c>
      <c r="C169" s="39" t="s">
        <v>83</v>
      </c>
      <c r="D169" s="45"/>
      <c r="E169" s="40" t="s">
        <v>30</v>
      </c>
      <c r="F169" s="69">
        <v>20</v>
      </c>
      <c r="G169" s="41"/>
      <c r="H169" s="90">
        <f>ROUND(G169*F169,2)</f>
        <v>0</v>
      </c>
      <c r="I169" s="126"/>
      <c r="J169" s="135"/>
      <c r="K169" s="135"/>
      <c r="L169" s="135"/>
    </row>
    <row r="170" spans="1:16" s="57" customFormat="1" ht="30" customHeight="1">
      <c r="A170" s="177" t="s">
        <v>358</v>
      </c>
      <c r="B170" s="49" t="s">
        <v>255</v>
      </c>
      <c r="C170" s="50" t="s">
        <v>108</v>
      </c>
      <c r="D170" s="59" t="s">
        <v>107</v>
      </c>
      <c r="E170" s="52" t="s">
        <v>28</v>
      </c>
      <c r="F170" s="88">
        <v>30</v>
      </c>
      <c r="G170" s="89"/>
      <c r="H170" s="90">
        <f>ROUND(G170*F170,2)</f>
        <v>0</v>
      </c>
      <c r="I170" s="124"/>
      <c r="J170" s="133"/>
      <c r="K170" s="132"/>
      <c r="L170" s="53"/>
      <c r="M170" s="54"/>
      <c r="N170" s="55"/>
      <c r="O170" s="55"/>
      <c r="P170" s="55"/>
    </row>
    <row r="171" spans="1:16" s="56" customFormat="1" ht="30" customHeight="1">
      <c r="A171" s="177" t="s">
        <v>390</v>
      </c>
      <c r="B171" s="49" t="s">
        <v>257</v>
      </c>
      <c r="C171" s="50" t="s">
        <v>76</v>
      </c>
      <c r="D171" s="59" t="s">
        <v>109</v>
      </c>
      <c r="E171" s="52"/>
      <c r="F171" s="88"/>
      <c r="G171" s="91"/>
      <c r="H171" s="90"/>
      <c r="I171" s="124"/>
      <c r="J171" s="131"/>
      <c r="K171" s="132"/>
      <c r="L171" s="53"/>
      <c r="M171" s="54"/>
      <c r="N171" s="55"/>
      <c r="O171" s="55"/>
      <c r="P171" s="55"/>
    </row>
    <row r="172" spans="1:16" s="56" customFormat="1" ht="30" customHeight="1">
      <c r="A172" s="177" t="s">
        <v>391</v>
      </c>
      <c r="B172" s="58" t="s">
        <v>29</v>
      </c>
      <c r="C172" s="50" t="s">
        <v>256</v>
      </c>
      <c r="D172" s="59"/>
      <c r="E172" s="52" t="s">
        <v>28</v>
      </c>
      <c r="F172" s="88">
        <v>40</v>
      </c>
      <c r="G172" s="89"/>
      <c r="H172" s="90">
        <f>ROUND(G172*F172,2)</f>
        <v>0</v>
      </c>
      <c r="I172" s="124"/>
      <c r="J172" s="131"/>
      <c r="K172" s="132"/>
      <c r="L172" s="53"/>
      <c r="M172" s="54"/>
      <c r="N172" s="55"/>
      <c r="O172" s="55"/>
      <c r="P172" s="55"/>
    </row>
    <row r="173" spans="1:8" ht="30" customHeight="1">
      <c r="A173" s="181"/>
      <c r="B173" s="7"/>
      <c r="C173" s="73" t="s">
        <v>19</v>
      </c>
      <c r="D173" s="11"/>
      <c r="E173" s="9"/>
      <c r="F173" s="86"/>
      <c r="G173" s="186"/>
      <c r="H173" s="87"/>
    </row>
    <row r="174" spans="1:16" s="56" customFormat="1" ht="43.5" customHeight="1">
      <c r="A174" s="175" t="s">
        <v>359</v>
      </c>
      <c r="B174" s="49" t="s">
        <v>258</v>
      </c>
      <c r="C174" s="50" t="s">
        <v>316</v>
      </c>
      <c r="D174" s="59" t="s">
        <v>111</v>
      </c>
      <c r="E174" s="52"/>
      <c r="F174" s="92"/>
      <c r="G174" s="91"/>
      <c r="H174" s="93"/>
      <c r="I174" s="124"/>
      <c r="J174" s="131"/>
      <c r="K174" s="132"/>
      <c r="L174" s="53"/>
      <c r="M174" s="54"/>
      <c r="N174" s="55"/>
      <c r="O174" s="55"/>
      <c r="P174" s="55"/>
    </row>
    <row r="175" spans="1:16" s="56" customFormat="1" ht="43.5" customHeight="1">
      <c r="A175" s="175" t="s">
        <v>360</v>
      </c>
      <c r="B175" s="58" t="s">
        <v>29</v>
      </c>
      <c r="C175" s="50" t="s">
        <v>133</v>
      </c>
      <c r="D175" s="59" t="s">
        <v>1</v>
      </c>
      <c r="E175" s="52" t="s">
        <v>28</v>
      </c>
      <c r="F175" s="92">
        <v>600</v>
      </c>
      <c r="G175" s="89"/>
      <c r="H175" s="90">
        <f>ROUND(G175*F175,2)</f>
        <v>0</v>
      </c>
      <c r="I175" s="124"/>
      <c r="J175" s="131"/>
      <c r="K175" s="132"/>
      <c r="L175" s="53"/>
      <c r="M175" s="54"/>
      <c r="N175" s="55"/>
      <c r="O175" s="55"/>
      <c r="P175" s="55"/>
    </row>
    <row r="176" spans="1:16" s="56" customFormat="1" ht="43.5" customHeight="1">
      <c r="A176" s="175" t="s">
        <v>361</v>
      </c>
      <c r="B176" s="108" t="s">
        <v>259</v>
      </c>
      <c r="C176" s="50" t="s">
        <v>40</v>
      </c>
      <c r="D176" s="59" t="s">
        <v>111</v>
      </c>
      <c r="E176" s="52"/>
      <c r="F176" s="92"/>
      <c r="G176" s="91"/>
      <c r="H176" s="93"/>
      <c r="I176" s="124"/>
      <c r="J176" s="131"/>
      <c r="K176" s="132"/>
      <c r="L176" s="53"/>
      <c r="M176" s="54"/>
      <c r="N176" s="55"/>
      <c r="O176" s="55"/>
      <c r="P176" s="55"/>
    </row>
    <row r="177" spans="1:16" s="57" customFormat="1" ht="43.5" customHeight="1">
      <c r="A177" s="175" t="s">
        <v>362</v>
      </c>
      <c r="B177" s="58" t="s">
        <v>29</v>
      </c>
      <c r="C177" s="50" t="s">
        <v>317</v>
      </c>
      <c r="D177" s="59" t="s">
        <v>80</v>
      </c>
      <c r="E177" s="52" t="s">
        <v>38</v>
      </c>
      <c r="F177" s="88">
        <v>125</v>
      </c>
      <c r="G177" s="89"/>
      <c r="H177" s="90">
        <f>ROUND(G177*F177,2)</f>
        <v>0</v>
      </c>
      <c r="I177" s="124"/>
      <c r="J177" s="133"/>
      <c r="K177" s="132"/>
      <c r="L177" s="53"/>
      <c r="M177" s="54"/>
      <c r="N177" s="55"/>
      <c r="O177" s="55"/>
      <c r="P177" s="55"/>
    </row>
    <row r="178" spans="1:16" s="57" customFormat="1" ht="43.5" customHeight="1">
      <c r="A178" s="175" t="s">
        <v>363</v>
      </c>
      <c r="B178" s="58" t="s">
        <v>33</v>
      </c>
      <c r="C178" s="50" t="s">
        <v>135</v>
      </c>
      <c r="D178" s="59" t="s">
        <v>74</v>
      </c>
      <c r="E178" s="52" t="s">
        <v>38</v>
      </c>
      <c r="F178" s="88">
        <v>16</v>
      </c>
      <c r="G178" s="89"/>
      <c r="H178" s="90">
        <f>ROUND(G178*F178,2)</f>
        <v>0</v>
      </c>
      <c r="I178" s="124"/>
      <c r="J178" s="133"/>
      <c r="K178" s="132"/>
      <c r="L178" s="53"/>
      <c r="M178" s="54"/>
      <c r="N178" s="55"/>
      <c r="O178" s="55"/>
      <c r="P178" s="55"/>
    </row>
    <row r="179" spans="1:16" s="165" customFormat="1" ht="43.5" customHeight="1">
      <c r="A179" s="175" t="s">
        <v>364</v>
      </c>
      <c r="B179" s="58" t="s">
        <v>39</v>
      </c>
      <c r="C179" s="50" t="s">
        <v>301</v>
      </c>
      <c r="D179" s="59" t="s">
        <v>129</v>
      </c>
      <c r="E179" s="52" t="s">
        <v>38</v>
      </c>
      <c r="F179" s="88">
        <v>21</v>
      </c>
      <c r="G179" s="89"/>
      <c r="H179" s="90">
        <f>ROUND(G179*F179,2)</f>
        <v>0</v>
      </c>
      <c r="I179" s="124"/>
      <c r="J179" s="133"/>
      <c r="K179" s="132"/>
      <c r="L179" s="53"/>
      <c r="M179" s="54"/>
      <c r="N179" s="164"/>
      <c r="O179" s="164"/>
      <c r="P179" s="164"/>
    </row>
    <row r="180" spans="1:16" s="165" customFormat="1" ht="43.5" customHeight="1">
      <c r="A180" s="175" t="s">
        <v>365</v>
      </c>
      <c r="B180" s="58" t="s">
        <v>41</v>
      </c>
      <c r="C180" s="50" t="s">
        <v>318</v>
      </c>
      <c r="D180" s="59" t="s">
        <v>81</v>
      </c>
      <c r="E180" s="52" t="s">
        <v>38</v>
      </c>
      <c r="F180" s="88">
        <v>5</v>
      </c>
      <c r="G180" s="89"/>
      <c r="H180" s="90">
        <f>ROUND(G180*F180,2)</f>
        <v>0</v>
      </c>
      <c r="I180" s="125"/>
      <c r="J180" s="133"/>
      <c r="K180" s="132"/>
      <c r="L180" s="53"/>
      <c r="M180" s="54"/>
      <c r="N180" s="164"/>
      <c r="O180" s="164"/>
      <c r="P180" s="164"/>
    </row>
    <row r="181" spans="1:8" s="129" customFormat="1" ht="30" customHeight="1">
      <c r="A181" s="181"/>
      <c r="B181" s="7"/>
      <c r="C181" s="25" t="s">
        <v>20</v>
      </c>
      <c r="D181" s="11"/>
      <c r="E181" s="10"/>
      <c r="F181" s="86"/>
      <c r="G181" s="186"/>
      <c r="H181" s="87"/>
    </row>
    <row r="182" spans="1:9" s="134" customFormat="1" ht="30" customHeight="1" thickBot="1">
      <c r="A182" s="178" t="s">
        <v>366</v>
      </c>
      <c r="B182" s="156" t="s">
        <v>261</v>
      </c>
      <c r="C182" s="150" t="s">
        <v>260</v>
      </c>
      <c r="D182" s="151" t="s">
        <v>85</v>
      </c>
      <c r="E182" s="152" t="s">
        <v>38</v>
      </c>
      <c r="F182" s="157">
        <v>150</v>
      </c>
      <c r="G182" s="154"/>
      <c r="H182" s="90">
        <f>ROUND(G182*F182,2)</f>
        <v>0</v>
      </c>
      <c r="I182" s="127"/>
    </row>
    <row r="183" spans="1:8" ht="48" customHeight="1">
      <c r="A183" s="181"/>
      <c r="B183" s="7"/>
      <c r="C183" s="25" t="s">
        <v>21</v>
      </c>
      <c r="D183" s="11"/>
      <c r="E183" s="10"/>
      <c r="F183" s="86"/>
      <c r="G183" s="186"/>
      <c r="H183" s="87"/>
    </row>
    <row r="184" spans="1:12" s="71" customFormat="1" ht="30" customHeight="1">
      <c r="A184" s="178" t="s">
        <v>367</v>
      </c>
      <c r="B184" s="49" t="s">
        <v>262</v>
      </c>
      <c r="C184" s="67" t="s">
        <v>86</v>
      </c>
      <c r="D184" s="37" t="s">
        <v>87</v>
      </c>
      <c r="E184" s="68"/>
      <c r="F184" s="105"/>
      <c r="G184" s="106"/>
      <c r="H184" s="47"/>
      <c r="I184" s="126"/>
      <c r="J184" s="134"/>
      <c r="K184" s="134"/>
      <c r="L184" s="134"/>
    </row>
    <row r="185" spans="1:16" s="56" customFormat="1" ht="30" customHeight="1">
      <c r="A185" s="179" t="s">
        <v>368</v>
      </c>
      <c r="B185" s="58" t="s">
        <v>29</v>
      </c>
      <c r="C185" s="50" t="s">
        <v>88</v>
      </c>
      <c r="D185" s="59"/>
      <c r="E185" s="52" t="s">
        <v>32</v>
      </c>
      <c r="F185" s="92">
        <v>1</v>
      </c>
      <c r="G185" s="89"/>
      <c r="H185" s="90">
        <f>ROUND(G185*F185,2)</f>
        <v>0</v>
      </c>
      <c r="I185" s="124"/>
      <c r="J185" s="131"/>
      <c r="K185" s="132"/>
      <c r="L185" s="53"/>
      <c r="M185" s="54"/>
      <c r="N185" s="55"/>
      <c r="O185" s="55"/>
      <c r="P185" s="55"/>
    </row>
    <row r="186" spans="1:16" s="56" customFormat="1" ht="30" customHeight="1">
      <c r="A186" s="175" t="s">
        <v>369</v>
      </c>
      <c r="B186" s="49" t="s">
        <v>264</v>
      </c>
      <c r="C186" s="50" t="s">
        <v>263</v>
      </c>
      <c r="D186" s="59" t="s">
        <v>87</v>
      </c>
      <c r="E186" s="52"/>
      <c r="F186" s="92"/>
      <c r="G186" s="91"/>
      <c r="H186" s="93"/>
      <c r="I186" s="124"/>
      <c r="J186" s="131"/>
      <c r="K186" s="132"/>
      <c r="L186" s="53"/>
      <c r="M186" s="54"/>
      <c r="N186" s="55"/>
      <c r="O186" s="55"/>
      <c r="P186" s="55"/>
    </row>
    <row r="187" spans="1:16" s="56" customFormat="1" ht="30" customHeight="1">
      <c r="A187" s="175" t="s">
        <v>392</v>
      </c>
      <c r="B187" s="58" t="s">
        <v>29</v>
      </c>
      <c r="C187" s="50" t="s">
        <v>100</v>
      </c>
      <c r="D187" s="59"/>
      <c r="E187" s="52" t="s">
        <v>32</v>
      </c>
      <c r="F187" s="92">
        <v>1</v>
      </c>
      <c r="G187" s="89"/>
      <c r="H187" s="90">
        <f>ROUND(G187*F187,2)</f>
        <v>0</v>
      </c>
      <c r="I187" s="124"/>
      <c r="J187" s="131"/>
      <c r="K187" s="132"/>
      <c r="L187" s="53"/>
      <c r="M187" s="54"/>
      <c r="N187" s="55"/>
      <c r="O187" s="55"/>
      <c r="P187" s="55"/>
    </row>
    <row r="188" spans="1:16" s="57" customFormat="1" ht="30" customHeight="1">
      <c r="A188" s="175" t="s">
        <v>393</v>
      </c>
      <c r="B188" s="49" t="s">
        <v>265</v>
      </c>
      <c r="C188" s="50" t="s">
        <v>89</v>
      </c>
      <c r="D188" s="59" t="s">
        <v>87</v>
      </c>
      <c r="E188" s="52"/>
      <c r="F188" s="92"/>
      <c r="G188" s="91"/>
      <c r="H188" s="93"/>
      <c r="I188" s="124"/>
      <c r="J188" s="133"/>
      <c r="K188" s="132"/>
      <c r="L188" s="53"/>
      <c r="M188" s="54"/>
      <c r="N188" s="55"/>
      <c r="O188" s="55"/>
      <c r="P188" s="55"/>
    </row>
    <row r="189" spans="1:12" s="107" customFormat="1" ht="30" customHeight="1">
      <c r="A189" s="178" t="s">
        <v>370</v>
      </c>
      <c r="B189" s="122" t="s">
        <v>29</v>
      </c>
      <c r="C189" s="67" t="s">
        <v>113</v>
      </c>
      <c r="D189" s="37"/>
      <c r="E189" s="68"/>
      <c r="F189" s="105"/>
      <c r="G189" s="43"/>
      <c r="H189" s="47"/>
      <c r="I189" s="126"/>
      <c r="J189" s="135"/>
      <c r="K189" s="135"/>
      <c r="L189" s="135"/>
    </row>
    <row r="190" spans="1:12" s="107" customFormat="1" ht="43.5" customHeight="1">
      <c r="A190" s="178" t="s">
        <v>394</v>
      </c>
      <c r="B190" s="123" t="s">
        <v>70</v>
      </c>
      <c r="C190" s="67" t="s">
        <v>200</v>
      </c>
      <c r="D190" s="37"/>
      <c r="E190" s="68" t="s">
        <v>38</v>
      </c>
      <c r="F190" s="105">
        <v>14</v>
      </c>
      <c r="G190" s="41"/>
      <c r="H190" s="90">
        <f>ROUND(G190*F190,2)</f>
        <v>0</v>
      </c>
      <c r="I190" s="126"/>
      <c r="J190" s="135"/>
      <c r="K190" s="135"/>
      <c r="L190" s="135"/>
    </row>
    <row r="191" spans="1:16" s="61" customFormat="1" ht="43.5" customHeight="1">
      <c r="A191" s="175" t="s">
        <v>395</v>
      </c>
      <c r="B191" s="49" t="s">
        <v>268</v>
      </c>
      <c r="C191" s="62" t="s">
        <v>101</v>
      </c>
      <c r="D191" s="63" t="s">
        <v>87</v>
      </c>
      <c r="E191" s="52" t="s">
        <v>38</v>
      </c>
      <c r="F191" s="92">
        <v>8</v>
      </c>
      <c r="G191" s="89"/>
      <c r="H191" s="90">
        <f>ROUND(G191*F191,2)</f>
        <v>0</v>
      </c>
      <c r="I191" s="124"/>
      <c r="J191" s="136"/>
      <c r="K191" s="132"/>
      <c r="L191" s="53"/>
      <c r="M191" s="54"/>
      <c r="N191" s="55"/>
      <c r="O191" s="55"/>
      <c r="P191" s="55"/>
    </row>
    <row r="192" spans="1:16" s="57" customFormat="1" ht="43.5" customHeight="1">
      <c r="A192" s="175" t="s">
        <v>372</v>
      </c>
      <c r="B192" s="49" t="s">
        <v>270</v>
      </c>
      <c r="C192" s="64" t="s">
        <v>136</v>
      </c>
      <c r="D192" s="63" t="s">
        <v>141</v>
      </c>
      <c r="E192" s="52"/>
      <c r="F192" s="92"/>
      <c r="G192" s="90"/>
      <c r="H192" s="90"/>
      <c r="I192" s="125"/>
      <c r="J192" s="133"/>
      <c r="K192" s="132"/>
      <c r="L192" s="53"/>
      <c r="M192" s="54"/>
      <c r="N192" s="55"/>
      <c r="O192" s="55"/>
      <c r="P192" s="55"/>
    </row>
    <row r="193" spans="1:16" s="57" customFormat="1" ht="43.5" customHeight="1">
      <c r="A193" s="175" t="s">
        <v>373</v>
      </c>
      <c r="B193" s="58" t="s">
        <v>29</v>
      </c>
      <c r="C193" s="64" t="s">
        <v>137</v>
      </c>
      <c r="D193" s="63"/>
      <c r="E193" s="52" t="s">
        <v>32</v>
      </c>
      <c r="F193" s="92">
        <v>2</v>
      </c>
      <c r="G193" s="89"/>
      <c r="H193" s="90">
        <f>ROUND(G193*F193,2)</f>
        <v>0</v>
      </c>
      <c r="I193" s="125"/>
      <c r="J193" s="133"/>
      <c r="K193" s="132"/>
      <c r="L193" s="53"/>
      <c r="M193" s="54"/>
      <c r="N193" s="55"/>
      <c r="O193" s="55"/>
      <c r="P193" s="55"/>
    </row>
    <row r="194" spans="1:16" s="57" customFormat="1" ht="43.5" customHeight="1">
      <c r="A194" s="175" t="s">
        <v>374</v>
      </c>
      <c r="B194" s="58" t="s">
        <v>33</v>
      </c>
      <c r="C194" s="64" t="s">
        <v>138</v>
      </c>
      <c r="D194" s="63"/>
      <c r="E194" s="52" t="s">
        <v>32</v>
      </c>
      <c r="F194" s="92">
        <v>2</v>
      </c>
      <c r="G194" s="89"/>
      <c r="H194" s="90">
        <f>ROUND(G194*F194,2)</f>
        <v>0</v>
      </c>
      <c r="I194" s="125"/>
      <c r="J194" s="133"/>
      <c r="K194" s="132"/>
      <c r="L194" s="53"/>
      <c r="M194" s="54"/>
      <c r="N194" s="55"/>
      <c r="O194" s="55"/>
      <c r="P194" s="55"/>
    </row>
    <row r="195" spans="1:16" s="57" customFormat="1" ht="43.5" customHeight="1">
      <c r="A195" s="175" t="s">
        <v>396</v>
      </c>
      <c r="B195" s="58" t="s">
        <v>39</v>
      </c>
      <c r="C195" s="64" t="s">
        <v>266</v>
      </c>
      <c r="D195" s="63"/>
      <c r="E195" s="52" t="s">
        <v>32</v>
      </c>
      <c r="F195" s="92">
        <v>2</v>
      </c>
      <c r="G195" s="89"/>
      <c r="H195" s="90">
        <f>ROUND(G195*F195,2)</f>
        <v>0</v>
      </c>
      <c r="I195" s="125"/>
      <c r="J195" s="133"/>
      <c r="K195" s="132"/>
      <c r="L195" s="53"/>
      <c r="M195" s="54"/>
      <c r="N195" s="55"/>
      <c r="O195" s="55"/>
      <c r="P195" s="55"/>
    </row>
    <row r="196" spans="1:16" s="57" customFormat="1" ht="43.5" customHeight="1">
      <c r="A196" s="175" t="s">
        <v>397</v>
      </c>
      <c r="B196" s="58" t="s">
        <v>41</v>
      </c>
      <c r="C196" s="64" t="s">
        <v>267</v>
      </c>
      <c r="D196" s="63"/>
      <c r="E196" s="52" t="s">
        <v>32</v>
      </c>
      <c r="F196" s="92">
        <v>2</v>
      </c>
      <c r="G196" s="89"/>
      <c r="H196" s="90">
        <f>ROUND(G196*F196,2)</f>
        <v>0</v>
      </c>
      <c r="I196" s="125"/>
      <c r="J196" s="133"/>
      <c r="K196" s="132"/>
      <c r="L196" s="53"/>
      <c r="M196" s="54"/>
      <c r="N196" s="55"/>
      <c r="O196" s="55"/>
      <c r="P196" s="55"/>
    </row>
    <row r="197" spans="1:16" s="61" customFormat="1" ht="30" customHeight="1">
      <c r="A197" s="175" t="s">
        <v>375</v>
      </c>
      <c r="B197" s="49" t="s">
        <v>271</v>
      </c>
      <c r="C197" s="65" t="s">
        <v>139</v>
      </c>
      <c r="D197" s="59" t="s">
        <v>87</v>
      </c>
      <c r="E197" s="52"/>
      <c r="F197" s="92"/>
      <c r="G197" s="91"/>
      <c r="H197" s="93"/>
      <c r="I197" s="124"/>
      <c r="J197" s="136"/>
      <c r="K197" s="132"/>
      <c r="L197" s="53"/>
      <c r="M197" s="54"/>
      <c r="N197" s="55"/>
      <c r="O197" s="55"/>
      <c r="P197" s="55"/>
    </row>
    <row r="198" spans="1:16" s="61" customFormat="1" ht="30" customHeight="1">
      <c r="A198" s="175" t="s">
        <v>376</v>
      </c>
      <c r="B198" s="58" t="s">
        <v>29</v>
      </c>
      <c r="C198" s="65" t="s">
        <v>269</v>
      </c>
      <c r="D198" s="59"/>
      <c r="E198" s="52" t="s">
        <v>32</v>
      </c>
      <c r="F198" s="92">
        <v>1</v>
      </c>
      <c r="G198" s="89"/>
      <c r="H198" s="90">
        <f>ROUND(G198*F198,2)</f>
        <v>0</v>
      </c>
      <c r="I198" s="124"/>
      <c r="J198" s="136"/>
      <c r="K198" s="132"/>
      <c r="L198" s="53"/>
      <c r="M198" s="54"/>
      <c r="N198" s="55"/>
      <c r="O198" s="55"/>
      <c r="P198" s="55"/>
    </row>
    <row r="199" spans="1:12" s="116" customFormat="1" ht="30" customHeight="1">
      <c r="A199" s="183" t="s">
        <v>398</v>
      </c>
      <c r="B199" s="38" t="s">
        <v>272</v>
      </c>
      <c r="C199" s="48" t="s">
        <v>91</v>
      </c>
      <c r="D199" s="45" t="s">
        <v>87</v>
      </c>
      <c r="E199" s="40"/>
      <c r="F199" s="105"/>
      <c r="G199" s="43"/>
      <c r="H199" s="47"/>
      <c r="I199" s="126"/>
      <c r="J199" s="137"/>
      <c r="K199" s="137"/>
      <c r="L199" s="137"/>
    </row>
    <row r="200" spans="1:12" s="116" customFormat="1" ht="30" customHeight="1">
      <c r="A200" s="183" t="s">
        <v>377</v>
      </c>
      <c r="B200" s="44" t="s">
        <v>29</v>
      </c>
      <c r="C200" s="48" t="s">
        <v>305</v>
      </c>
      <c r="D200" s="45"/>
      <c r="E200" s="40"/>
      <c r="F200" s="105"/>
      <c r="G200" s="43"/>
      <c r="H200" s="47"/>
      <c r="I200" s="128"/>
      <c r="J200" s="137"/>
      <c r="K200" s="137"/>
      <c r="L200" s="137"/>
    </row>
    <row r="201" spans="1:12" s="107" customFormat="1" ht="30" customHeight="1">
      <c r="A201" s="183" t="s">
        <v>399</v>
      </c>
      <c r="B201" s="46" t="s">
        <v>70</v>
      </c>
      <c r="C201" s="39" t="s">
        <v>306</v>
      </c>
      <c r="D201" s="45"/>
      <c r="E201" s="40" t="s">
        <v>32</v>
      </c>
      <c r="F201" s="105">
        <v>1</v>
      </c>
      <c r="G201" s="41"/>
      <c r="H201" s="90">
        <f>ROUND(G201*F201,2)</f>
        <v>0</v>
      </c>
      <c r="I201" s="127"/>
      <c r="J201" s="135"/>
      <c r="K201" s="135"/>
      <c r="L201" s="135"/>
    </row>
    <row r="202" spans="1:16" s="57" customFormat="1" ht="30" customHeight="1">
      <c r="A202" s="175" t="s">
        <v>379</v>
      </c>
      <c r="B202" s="49" t="s">
        <v>273</v>
      </c>
      <c r="C202" s="50" t="s">
        <v>93</v>
      </c>
      <c r="D202" s="59" t="s">
        <v>94</v>
      </c>
      <c r="E202" s="52" t="s">
        <v>38</v>
      </c>
      <c r="F202" s="92">
        <v>12</v>
      </c>
      <c r="G202" s="89"/>
      <c r="H202" s="90">
        <f>ROUND(G202*F202,2)</f>
        <v>0</v>
      </c>
      <c r="I202" s="124"/>
      <c r="J202" s="133"/>
      <c r="K202" s="132"/>
      <c r="L202" s="53"/>
      <c r="M202" s="54"/>
      <c r="N202" s="55"/>
      <c r="O202" s="55"/>
      <c r="P202" s="55"/>
    </row>
    <row r="203" spans="1:8" ht="30" customHeight="1">
      <c r="A203" s="181"/>
      <c r="B203" s="13"/>
      <c r="C203" s="25" t="s">
        <v>22</v>
      </c>
      <c r="D203" s="11"/>
      <c r="E203" s="10"/>
      <c r="F203" s="86"/>
      <c r="G203" s="186"/>
      <c r="H203" s="87"/>
    </row>
    <row r="204" spans="1:16" s="57" customFormat="1" ht="36" customHeight="1">
      <c r="A204" s="175" t="s">
        <v>381</v>
      </c>
      <c r="B204" s="49" t="s">
        <v>274</v>
      </c>
      <c r="C204" s="64" t="s">
        <v>140</v>
      </c>
      <c r="D204" s="63" t="s">
        <v>141</v>
      </c>
      <c r="E204" s="72" t="s">
        <v>32</v>
      </c>
      <c r="F204" s="92">
        <v>4</v>
      </c>
      <c r="G204" s="89"/>
      <c r="H204" s="90">
        <f>ROUND(G204*F204,2)</f>
        <v>0</v>
      </c>
      <c r="I204" s="124"/>
      <c r="J204" s="133"/>
      <c r="K204" s="132"/>
      <c r="L204" s="53"/>
      <c r="M204" s="54"/>
      <c r="N204" s="55"/>
      <c r="O204" s="55"/>
      <c r="P204" s="55"/>
    </row>
    <row r="205" spans="1:16" s="57" customFormat="1" ht="30" customHeight="1">
      <c r="A205" s="175" t="s">
        <v>382</v>
      </c>
      <c r="B205" s="49" t="s">
        <v>276</v>
      </c>
      <c r="C205" s="64" t="s">
        <v>48</v>
      </c>
      <c r="D205" s="63" t="s">
        <v>87</v>
      </c>
      <c r="E205" s="72"/>
      <c r="F205" s="92"/>
      <c r="G205" s="90"/>
      <c r="H205" s="93"/>
      <c r="I205" s="124"/>
      <c r="J205" s="133"/>
      <c r="K205" s="132"/>
      <c r="L205" s="53"/>
      <c r="M205" s="54"/>
      <c r="N205" s="55"/>
      <c r="O205" s="55"/>
      <c r="P205" s="55"/>
    </row>
    <row r="206" spans="1:16" s="57" customFormat="1" ht="30" customHeight="1" thickBot="1">
      <c r="A206" s="175" t="s">
        <v>383</v>
      </c>
      <c r="B206" s="139" t="s">
        <v>29</v>
      </c>
      <c r="C206" s="147" t="s">
        <v>319</v>
      </c>
      <c r="D206" s="148"/>
      <c r="E206" s="158" t="s">
        <v>47</v>
      </c>
      <c r="F206" s="159">
        <v>0.5</v>
      </c>
      <c r="G206" s="144"/>
      <c r="H206" s="90">
        <f>ROUND(G206*F206,2)</f>
        <v>0</v>
      </c>
      <c r="I206" s="124"/>
      <c r="J206" s="133"/>
      <c r="K206" s="132"/>
      <c r="L206" s="53"/>
      <c r="M206" s="54"/>
      <c r="N206" s="55"/>
      <c r="O206" s="55"/>
      <c r="P206" s="55"/>
    </row>
    <row r="207" spans="1:16" s="56" customFormat="1" ht="30" customHeight="1">
      <c r="A207" s="175" t="s">
        <v>384</v>
      </c>
      <c r="B207" s="49" t="s">
        <v>277</v>
      </c>
      <c r="C207" s="64" t="s">
        <v>143</v>
      </c>
      <c r="D207" s="63" t="s">
        <v>141</v>
      </c>
      <c r="E207" s="72"/>
      <c r="F207" s="92"/>
      <c r="G207" s="91"/>
      <c r="H207" s="93"/>
      <c r="I207" s="124"/>
      <c r="J207" s="131"/>
      <c r="K207" s="132"/>
      <c r="L207" s="53"/>
      <c r="M207" s="54"/>
      <c r="N207" s="55"/>
      <c r="O207" s="55"/>
      <c r="P207" s="55"/>
    </row>
    <row r="208" spans="1:16" s="56" customFormat="1" ht="30" customHeight="1">
      <c r="A208" s="175" t="s">
        <v>400</v>
      </c>
      <c r="B208" s="58" t="s">
        <v>29</v>
      </c>
      <c r="C208" s="64" t="s">
        <v>115</v>
      </c>
      <c r="D208" s="63"/>
      <c r="E208" s="72" t="s">
        <v>32</v>
      </c>
      <c r="F208" s="92">
        <v>1</v>
      </c>
      <c r="G208" s="89"/>
      <c r="H208" s="90">
        <f aca="true" t="shared" si="2" ref="H208:H214">ROUND(G208*F208,2)</f>
        <v>0</v>
      </c>
      <c r="I208" s="124"/>
      <c r="J208" s="131"/>
      <c r="K208" s="132"/>
      <c r="L208" s="53"/>
      <c r="M208" s="54"/>
      <c r="N208" s="55"/>
      <c r="O208" s="55"/>
      <c r="P208" s="55"/>
    </row>
    <row r="209" spans="1:16" s="57" customFormat="1" ht="30" customHeight="1">
      <c r="A209" s="175" t="s">
        <v>385</v>
      </c>
      <c r="B209" s="58" t="s">
        <v>33</v>
      </c>
      <c r="C209" s="64" t="s">
        <v>95</v>
      </c>
      <c r="D209" s="63"/>
      <c r="E209" s="72" t="s">
        <v>32</v>
      </c>
      <c r="F209" s="92">
        <v>1</v>
      </c>
      <c r="G209" s="89"/>
      <c r="H209" s="90">
        <f t="shared" si="2"/>
        <v>0</v>
      </c>
      <c r="I209" s="124"/>
      <c r="J209" s="133"/>
      <c r="K209" s="132"/>
      <c r="L209" s="53"/>
      <c r="M209" s="54"/>
      <c r="N209" s="55"/>
      <c r="O209" s="55"/>
      <c r="P209" s="55"/>
    </row>
    <row r="210" spans="1:16" s="57" customFormat="1" ht="30" customHeight="1">
      <c r="A210" s="175" t="s">
        <v>401</v>
      </c>
      <c r="B210" s="49" t="s">
        <v>278</v>
      </c>
      <c r="C210" s="64" t="s">
        <v>49</v>
      </c>
      <c r="D210" s="63" t="s">
        <v>141</v>
      </c>
      <c r="E210" s="72" t="s">
        <v>32</v>
      </c>
      <c r="F210" s="92">
        <v>1</v>
      </c>
      <c r="G210" s="89"/>
      <c r="H210" s="90">
        <f t="shared" si="2"/>
        <v>0</v>
      </c>
      <c r="I210" s="124"/>
      <c r="J210" s="133"/>
      <c r="K210" s="132"/>
      <c r="L210" s="53"/>
      <c r="M210" s="54"/>
      <c r="N210" s="55"/>
      <c r="O210" s="55"/>
      <c r="P210" s="55"/>
    </row>
    <row r="211" spans="1:16" s="57" customFormat="1" ht="30" customHeight="1">
      <c r="A211" s="175" t="s">
        <v>402</v>
      </c>
      <c r="B211" s="49" t="s">
        <v>280</v>
      </c>
      <c r="C211" s="64" t="s">
        <v>50</v>
      </c>
      <c r="D211" s="63" t="s">
        <v>141</v>
      </c>
      <c r="E211" s="72" t="s">
        <v>32</v>
      </c>
      <c r="F211" s="92">
        <v>1</v>
      </c>
      <c r="G211" s="89"/>
      <c r="H211" s="90">
        <f t="shared" si="2"/>
        <v>0</v>
      </c>
      <c r="I211" s="124"/>
      <c r="J211" s="133"/>
      <c r="K211" s="132"/>
      <c r="L211" s="53"/>
      <c r="M211" s="54"/>
      <c r="N211" s="55"/>
      <c r="O211" s="55"/>
      <c r="P211" s="55"/>
    </row>
    <row r="212" spans="1:16" s="57" customFormat="1" ht="30" customHeight="1">
      <c r="A212" s="175" t="s">
        <v>403</v>
      </c>
      <c r="B212" s="49" t="s">
        <v>282</v>
      </c>
      <c r="C212" s="64" t="s">
        <v>51</v>
      </c>
      <c r="D212" s="63" t="s">
        <v>141</v>
      </c>
      <c r="E212" s="72" t="s">
        <v>32</v>
      </c>
      <c r="F212" s="92">
        <v>1</v>
      </c>
      <c r="G212" s="89"/>
      <c r="H212" s="90">
        <f t="shared" si="2"/>
        <v>0</v>
      </c>
      <c r="I212" s="124"/>
      <c r="J212" s="133"/>
      <c r="K212" s="132"/>
      <c r="L212" s="53"/>
      <c r="M212" s="54"/>
      <c r="N212" s="55"/>
      <c r="O212" s="55"/>
      <c r="P212" s="55"/>
    </row>
    <row r="213" spans="1:16" s="57" customFormat="1" ht="30" customHeight="1">
      <c r="A213" s="175" t="s">
        <v>404</v>
      </c>
      <c r="B213" s="49" t="s">
        <v>283</v>
      </c>
      <c r="C213" s="64" t="s">
        <v>279</v>
      </c>
      <c r="D213" s="63" t="s">
        <v>141</v>
      </c>
      <c r="E213" s="72" t="s">
        <v>32</v>
      </c>
      <c r="F213" s="92">
        <v>1</v>
      </c>
      <c r="G213" s="89"/>
      <c r="H213" s="90">
        <f t="shared" si="2"/>
        <v>0</v>
      </c>
      <c r="I213" s="124"/>
      <c r="J213" s="133"/>
      <c r="K213" s="132"/>
      <c r="L213" s="53"/>
      <c r="M213" s="54"/>
      <c r="N213" s="55"/>
      <c r="O213" s="55"/>
      <c r="P213" s="55"/>
    </row>
    <row r="214" spans="1:16" s="57" customFormat="1" ht="30" customHeight="1">
      <c r="A214" s="175" t="s">
        <v>405</v>
      </c>
      <c r="B214" s="49" t="s">
        <v>284</v>
      </c>
      <c r="C214" s="64" t="s">
        <v>281</v>
      </c>
      <c r="D214" s="63" t="s">
        <v>116</v>
      </c>
      <c r="E214" s="72" t="s">
        <v>32</v>
      </c>
      <c r="F214" s="92">
        <v>1</v>
      </c>
      <c r="G214" s="89"/>
      <c r="H214" s="90">
        <f t="shared" si="2"/>
        <v>0</v>
      </c>
      <c r="I214" s="124"/>
      <c r="J214" s="133"/>
      <c r="K214" s="132"/>
      <c r="L214" s="53"/>
      <c r="M214" s="54"/>
      <c r="N214" s="55"/>
      <c r="O214" s="55"/>
      <c r="P214" s="55"/>
    </row>
    <row r="215" spans="1:8" ht="36" customHeight="1">
      <c r="A215" s="181"/>
      <c r="B215" s="17"/>
      <c r="C215" s="73" t="s">
        <v>23</v>
      </c>
      <c r="D215" s="74"/>
      <c r="E215" s="75"/>
      <c r="F215" s="74"/>
      <c r="G215" s="186"/>
      <c r="H215" s="87"/>
    </row>
    <row r="216" spans="1:16" s="56" customFormat="1" ht="30" customHeight="1">
      <c r="A216" s="177" t="s">
        <v>386</v>
      </c>
      <c r="B216" s="49" t="s">
        <v>286</v>
      </c>
      <c r="C216" s="50" t="s">
        <v>42</v>
      </c>
      <c r="D216" s="59" t="s">
        <v>96</v>
      </c>
      <c r="E216" s="52"/>
      <c r="F216" s="88"/>
      <c r="G216" s="91"/>
      <c r="H216" s="90"/>
      <c r="I216" s="124"/>
      <c r="J216" s="131"/>
      <c r="K216" s="132"/>
      <c r="L216" s="53"/>
      <c r="M216" s="54"/>
      <c r="N216" s="55"/>
      <c r="O216" s="55"/>
      <c r="P216" s="55"/>
    </row>
    <row r="217" spans="1:16" s="57" customFormat="1" ht="30" customHeight="1">
      <c r="A217" s="177" t="s">
        <v>387</v>
      </c>
      <c r="B217" s="58" t="s">
        <v>29</v>
      </c>
      <c r="C217" s="50" t="s">
        <v>97</v>
      </c>
      <c r="D217" s="59"/>
      <c r="E217" s="52" t="s">
        <v>28</v>
      </c>
      <c r="F217" s="88">
        <v>450</v>
      </c>
      <c r="G217" s="89"/>
      <c r="H217" s="90">
        <f>ROUND(G217*F217,2)</f>
        <v>0</v>
      </c>
      <c r="I217" s="124"/>
      <c r="J217" s="133"/>
      <c r="K217" s="132"/>
      <c r="L217" s="53"/>
      <c r="M217" s="54"/>
      <c r="N217" s="55"/>
      <c r="O217" s="55"/>
      <c r="P217" s="55"/>
    </row>
    <row r="218" spans="1:16" s="57" customFormat="1" ht="30" customHeight="1">
      <c r="A218" s="180" t="s">
        <v>388</v>
      </c>
      <c r="B218" s="49" t="s">
        <v>287</v>
      </c>
      <c r="C218" s="50" t="s">
        <v>240</v>
      </c>
      <c r="D218" s="59" t="s">
        <v>302</v>
      </c>
      <c r="E218" s="52" t="s">
        <v>28</v>
      </c>
      <c r="F218" s="88">
        <v>125</v>
      </c>
      <c r="G218" s="89"/>
      <c r="H218" s="90">
        <f>ROUND(G218*F218,2)</f>
        <v>0</v>
      </c>
      <c r="I218" s="124"/>
      <c r="J218" s="133"/>
      <c r="K218" s="132"/>
      <c r="L218" s="53"/>
      <c r="M218" s="54"/>
      <c r="N218" s="55"/>
      <c r="O218" s="55"/>
      <c r="P218" s="55"/>
    </row>
    <row r="219" spans="2:8" ht="36" customHeight="1">
      <c r="B219" s="6"/>
      <c r="C219" s="25" t="s">
        <v>24</v>
      </c>
      <c r="D219" s="11"/>
      <c r="E219" s="10"/>
      <c r="F219" s="86"/>
      <c r="G219" s="186"/>
      <c r="H219" s="87"/>
    </row>
    <row r="220" spans="2:12" s="71" customFormat="1" ht="30" customHeight="1">
      <c r="B220" s="66" t="s">
        <v>275</v>
      </c>
      <c r="C220" s="67" t="s">
        <v>142</v>
      </c>
      <c r="D220" s="37" t="s">
        <v>181</v>
      </c>
      <c r="E220" s="68" t="s">
        <v>32</v>
      </c>
      <c r="F220" s="69">
        <v>4</v>
      </c>
      <c r="G220" s="70"/>
      <c r="H220" s="90">
        <f>ROUND(G220*F220,2)</f>
        <v>0</v>
      </c>
      <c r="I220" s="126"/>
      <c r="J220" s="134"/>
      <c r="K220" s="134"/>
      <c r="L220" s="134"/>
    </row>
    <row r="221" spans="2:12" s="71" customFormat="1" ht="30" customHeight="1">
      <c r="B221" s="66" t="s">
        <v>289</v>
      </c>
      <c r="C221" s="112" t="s">
        <v>285</v>
      </c>
      <c r="D221" s="37" t="s">
        <v>148</v>
      </c>
      <c r="E221" s="68" t="s">
        <v>146</v>
      </c>
      <c r="F221" s="69">
        <v>1</v>
      </c>
      <c r="G221" s="70"/>
      <c r="H221" s="90">
        <f>ROUND(G221*F221,2)</f>
        <v>0</v>
      </c>
      <c r="I221" s="126"/>
      <c r="J221" s="134"/>
      <c r="K221" s="134"/>
      <c r="L221" s="134"/>
    </row>
    <row r="222" spans="2:12" s="71" customFormat="1" ht="30" customHeight="1">
      <c r="B222" s="66"/>
      <c r="C222" s="25" t="s">
        <v>211</v>
      </c>
      <c r="D222" s="37"/>
      <c r="E222" s="68"/>
      <c r="F222" s="69"/>
      <c r="G222" s="188"/>
      <c r="H222" s="42"/>
      <c r="I222" s="126"/>
      <c r="J222" s="134"/>
      <c r="K222" s="134"/>
      <c r="L222" s="134"/>
    </row>
    <row r="223" spans="2:12" s="71" customFormat="1" ht="43.5" customHeight="1">
      <c r="B223" s="66" t="s">
        <v>307</v>
      </c>
      <c r="C223" s="67" t="s">
        <v>320</v>
      </c>
      <c r="D223" s="37" t="s">
        <v>323</v>
      </c>
      <c r="E223" s="68" t="s">
        <v>38</v>
      </c>
      <c r="F223" s="69">
        <v>40</v>
      </c>
      <c r="G223" s="70"/>
      <c r="H223" s="90">
        <f>ROUND(G223*F223,2)</f>
        <v>0</v>
      </c>
      <c r="I223" s="126"/>
      <c r="J223" s="134"/>
      <c r="K223" s="134"/>
      <c r="L223" s="134"/>
    </row>
    <row r="224" spans="2:12" s="71" customFormat="1" ht="42" customHeight="1">
      <c r="B224" s="66" t="s">
        <v>308</v>
      </c>
      <c r="C224" s="67" t="s">
        <v>321</v>
      </c>
      <c r="D224" s="37" t="s">
        <v>324</v>
      </c>
      <c r="E224" s="68" t="s">
        <v>32</v>
      </c>
      <c r="F224" s="69">
        <v>2</v>
      </c>
      <c r="G224" s="70"/>
      <c r="H224" s="90">
        <f>ROUND(G224*F224,2)</f>
        <v>0</v>
      </c>
      <c r="I224" s="126"/>
      <c r="J224" s="134"/>
      <c r="K224" s="134"/>
      <c r="L224" s="134"/>
    </row>
    <row r="225" spans="2:12" s="71" customFormat="1" ht="43.5" customHeight="1">
      <c r="B225" s="66" t="s">
        <v>309</v>
      </c>
      <c r="C225" s="67" t="s">
        <v>322</v>
      </c>
      <c r="D225" s="37" t="s">
        <v>324</v>
      </c>
      <c r="E225" s="68"/>
      <c r="F225" s="69"/>
      <c r="G225" s="188"/>
      <c r="H225" s="42"/>
      <c r="I225" s="126"/>
      <c r="J225" s="134"/>
      <c r="K225" s="134"/>
      <c r="L225" s="134"/>
    </row>
    <row r="226" spans="2:12" s="71" customFormat="1" ht="30" customHeight="1">
      <c r="B226" s="109" t="s">
        <v>29</v>
      </c>
      <c r="C226" s="67" t="s">
        <v>288</v>
      </c>
      <c r="D226" s="37"/>
      <c r="E226" s="68"/>
      <c r="F226" s="69"/>
      <c r="G226" s="188"/>
      <c r="H226" s="42"/>
      <c r="I226" s="126"/>
      <c r="J226" s="134"/>
      <c r="K226" s="134"/>
      <c r="L226" s="134"/>
    </row>
    <row r="227" spans="2:12" s="71" customFormat="1" ht="30" customHeight="1">
      <c r="B227" s="110" t="s">
        <v>70</v>
      </c>
      <c r="C227" s="67" t="s">
        <v>215</v>
      </c>
      <c r="D227" s="37"/>
      <c r="E227" s="68" t="s">
        <v>38</v>
      </c>
      <c r="F227" s="69">
        <v>45</v>
      </c>
      <c r="G227" s="70"/>
      <c r="H227" s="90">
        <f>ROUND(G227*F227,2)</f>
        <v>0</v>
      </c>
      <c r="I227" s="126"/>
      <c r="J227" s="134"/>
      <c r="K227" s="134"/>
      <c r="L227" s="134"/>
    </row>
    <row r="228" spans="2:12" s="71" customFormat="1" ht="30" customHeight="1">
      <c r="B228" s="66" t="s">
        <v>327</v>
      </c>
      <c r="C228" s="67" t="s">
        <v>217</v>
      </c>
      <c r="D228" s="37" t="s">
        <v>116</v>
      </c>
      <c r="E228" s="68"/>
      <c r="F228" s="69"/>
      <c r="G228" s="188"/>
      <c r="H228" s="42"/>
      <c r="I228" s="126"/>
      <c r="J228" s="134"/>
      <c r="K228" s="134"/>
      <c r="L228" s="134"/>
    </row>
    <row r="229" spans="2:12" s="71" customFormat="1" ht="30" customHeight="1">
      <c r="B229" s="109" t="s">
        <v>29</v>
      </c>
      <c r="C229" s="67" t="s">
        <v>219</v>
      </c>
      <c r="D229" s="37"/>
      <c r="E229" s="68"/>
      <c r="F229" s="69"/>
      <c r="G229" s="188"/>
      <c r="H229" s="42"/>
      <c r="I229" s="126"/>
      <c r="J229" s="134"/>
      <c r="K229" s="134"/>
      <c r="L229" s="134"/>
    </row>
    <row r="230" spans="2:12" s="71" customFormat="1" ht="30" customHeight="1">
      <c r="B230" s="110" t="s">
        <v>70</v>
      </c>
      <c r="C230" s="67" t="s">
        <v>220</v>
      </c>
      <c r="D230" s="37"/>
      <c r="E230" s="68" t="s">
        <v>32</v>
      </c>
      <c r="F230" s="69">
        <v>4</v>
      </c>
      <c r="G230" s="70"/>
      <c r="H230" s="90">
        <f>ROUND(G230*F230,2)</f>
        <v>0</v>
      </c>
      <c r="I230" s="126"/>
      <c r="J230" s="134"/>
      <c r="K230" s="134"/>
      <c r="L230" s="134"/>
    </row>
    <row r="231" spans="2:12" s="71" customFormat="1" ht="30" customHeight="1">
      <c r="B231" s="110" t="s">
        <v>71</v>
      </c>
      <c r="C231" s="67" t="s">
        <v>221</v>
      </c>
      <c r="D231" s="37"/>
      <c r="E231" s="68" t="s">
        <v>32</v>
      </c>
      <c r="F231" s="69">
        <v>4</v>
      </c>
      <c r="G231" s="70"/>
      <c r="H231" s="90">
        <f>ROUND(G231*F231,2)</f>
        <v>0</v>
      </c>
      <c r="I231" s="126"/>
      <c r="J231" s="134"/>
      <c r="K231" s="134"/>
      <c r="L231" s="134"/>
    </row>
    <row r="232" spans="2:12" s="29" customFormat="1" ht="30" customHeight="1" thickBot="1">
      <c r="B232" s="160" t="str">
        <f>B141</f>
        <v>D</v>
      </c>
      <c r="C232" s="204" t="str">
        <f>C141</f>
        <v>Truro Creek at Linwood Street - Roadworks &amp; Underground Works</v>
      </c>
      <c r="D232" s="205"/>
      <c r="E232" s="205"/>
      <c r="F232" s="206"/>
      <c r="G232" s="190" t="s">
        <v>15</v>
      </c>
      <c r="H232" s="161">
        <f>SUM(H141:H231)</f>
        <v>0</v>
      </c>
      <c r="J232" s="130"/>
      <c r="K232" s="130"/>
      <c r="L232" s="130"/>
    </row>
    <row r="233" spans="2:8" ht="36" customHeight="1">
      <c r="B233" s="12"/>
      <c r="C233" s="18" t="s">
        <v>16</v>
      </c>
      <c r="D233" s="20"/>
      <c r="E233" s="1"/>
      <c r="F233" s="98"/>
      <c r="G233" s="191"/>
      <c r="H233" s="99"/>
    </row>
    <row r="234" spans="2:8" ht="30" customHeight="1" thickBot="1">
      <c r="B234" s="173" t="s">
        <v>11</v>
      </c>
      <c r="C234" s="213" t="s">
        <v>293</v>
      </c>
      <c r="D234" s="214"/>
      <c r="E234" s="214"/>
      <c r="F234" s="215"/>
      <c r="G234" s="184" t="s">
        <v>15</v>
      </c>
      <c r="H234" s="95">
        <f>H34</f>
        <v>0</v>
      </c>
    </row>
    <row r="235" spans="2:8" ht="30" customHeight="1" thickBot="1" thickTop="1">
      <c r="B235" s="27" t="str">
        <f>B113</f>
        <v>B</v>
      </c>
      <c r="C235" s="198" t="str">
        <f>C113</f>
        <v>Truro Creek at Winchester Street - Roadworks &amp; Underground Works</v>
      </c>
      <c r="D235" s="199"/>
      <c r="E235" s="199"/>
      <c r="F235" s="200"/>
      <c r="G235" s="184" t="s">
        <v>15</v>
      </c>
      <c r="H235" s="95">
        <f>H113</f>
        <v>0</v>
      </c>
    </row>
    <row r="236" spans="2:8" ht="30" customHeight="1" thickBot="1" thickTop="1">
      <c r="B236" s="27"/>
      <c r="C236" s="201" t="s">
        <v>291</v>
      </c>
      <c r="D236" s="202"/>
      <c r="E236" s="202"/>
      <c r="F236" s="203"/>
      <c r="G236" s="184" t="s">
        <v>290</v>
      </c>
      <c r="H236" s="95">
        <f>H234+H235</f>
        <v>0</v>
      </c>
    </row>
    <row r="237" spans="2:8" ht="30" customHeight="1" thickBot="1" thickTop="1">
      <c r="B237" s="27" t="str">
        <f>B140</f>
        <v>C</v>
      </c>
      <c r="C237" s="198" t="str">
        <f>C140</f>
        <v>Truro Creek at Linwood Street - Culvert Replacement</v>
      </c>
      <c r="D237" s="199"/>
      <c r="E237" s="113"/>
      <c r="F237" s="114"/>
      <c r="G237" s="184" t="s">
        <v>15</v>
      </c>
      <c r="H237" s="95">
        <f>H140</f>
        <v>0</v>
      </c>
    </row>
    <row r="238" spans="2:8" ht="30" customHeight="1" thickBot="1" thickTop="1">
      <c r="B238" s="27" t="str">
        <f>B232</f>
        <v>D</v>
      </c>
      <c r="C238" s="198" t="str">
        <f>C232</f>
        <v>Truro Creek at Linwood Street - Roadworks &amp; Underground Works</v>
      </c>
      <c r="D238" s="199"/>
      <c r="E238" s="199"/>
      <c r="F238" s="200"/>
      <c r="G238" s="184" t="s">
        <v>15</v>
      </c>
      <c r="H238" s="95">
        <f>H232</f>
        <v>0</v>
      </c>
    </row>
    <row r="239" spans="2:8" ht="30" customHeight="1" thickBot="1" thickTop="1">
      <c r="B239" s="27"/>
      <c r="C239" s="201" t="s">
        <v>292</v>
      </c>
      <c r="D239" s="202"/>
      <c r="E239" s="202"/>
      <c r="F239" s="203"/>
      <c r="G239" s="184" t="s">
        <v>290</v>
      </c>
      <c r="H239" s="95">
        <f>H237+H238</f>
        <v>0</v>
      </c>
    </row>
    <row r="240" spans="2:12" s="26" customFormat="1" ht="37.5" customHeight="1" thickTop="1">
      <c r="B240" s="209" t="s">
        <v>25</v>
      </c>
      <c r="C240" s="193"/>
      <c r="D240" s="193"/>
      <c r="E240" s="193"/>
      <c r="F240" s="193"/>
      <c r="G240" s="207">
        <f>H236+H239</f>
        <v>0</v>
      </c>
      <c r="H240" s="208"/>
      <c r="J240" s="138"/>
      <c r="K240" s="138"/>
      <c r="L240" s="138"/>
    </row>
    <row r="241" spans="2:8" ht="15.75" customHeight="1">
      <c r="B241" s="34"/>
      <c r="C241" s="35"/>
      <c r="D241" s="36"/>
      <c r="E241" s="35"/>
      <c r="F241" s="100"/>
      <c r="G241" s="101"/>
      <c r="H241" s="102"/>
    </row>
  </sheetData>
  <sheetProtection password="DE0E" sheet="1" selectLockedCells="1"/>
  <mergeCells count="17">
    <mergeCell ref="C239:F239"/>
    <mergeCell ref="G240:H240"/>
    <mergeCell ref="B240:F240"/>
    <mergeCell ref="C35:F35"/>
    <mergeCell ref="C34:F34"/>
    <mergeCell ref="C113:F113"/>
    <mergeCell ref="C234:F234"/>
    <mergeCell ref="C140:F140"/>
    <mergeCell ref="C6:H6"/>
    <mergeCell ref="C7:H7"/>
    <mergeCell ref="C141:F141"/>
    <mergeCell ref="C235:F235"/>
    <mergeCell ref="C238:F238"/>
    <mergeCell ref="C236:F236"/>
    <mergeCell ref="C237:D237"/>
    <mergeCell ref="C232:F232"/>
    <mergeCell ref="C114:F114"/>
  </mergeCells>
  <conditionalFormatting sqref="D98:D99 D8:D10 D15:D17 D20:D22 D59 D95:D96 D117 D122 D136:D139 D83:D84 D102:D112 D154:D157 D220:D231">
    <cfRule type="cellIs" priority="517" dxfId="291" operator="equal" stopIfTrue="1">
      <formula>"CW 2130-R11"</formula>
    </cfRule>
    <cfRule type="cellIs" priority="518" dxfId="291" operator="equal" stopIfTrue="1">
      <formula>"CW 3120-R2"</formula>
    </cfRule>
    <cfRule type="cellIs" priority="519" dxfId="291" operator="equal" stopIfTrue="1">
      <formula>"CW 3240-R7"</formula>
    </cfRule>
  </conditionalFormatting>
  <conditionalFormatting sqref="D11">
    <cfRule type="cellIs" priority="511" dxfId="291" operator="equal" stopIfTrue="1">
      <formula>"CW 2130-R11"</formula>
    </cfRule>
    <cfRule type="cellIs" priority="512" dxfId="291" operator="equal" stopIfTrue="1">
      <formula>"CW 3120-R2"</formula>
    </cfRule>
    <cfRule type="cellIs" priority="513" dxfId="291" operator="equal" stopIfTrue="1">
      <formula>"CW 3240-R7"</formula>
    </cfRule>
  </conditionalFormatting>
  <conditionalFormatting sqref="D12">
    <cfRule type="cellIs" priority="508" dxfId="291" operator="equal" stopIfTrue="1">
      <formula>"CW 2130-R11"</formula>
    </cfRule>
    <cfRule type="cellIs" priority="509" dxfId="291" operator="equal" stopIfTrue="1">
      <formula>"CW 3120-R2"</formula>
    </cfRule>
    <cfRule type="cellIs" priority="510" dxfId="291" operator="equal" stopIfTrue="1">
      <formula>"CW 3240-R7"</formula>
    </cfRule>
  </conditionalFormatting>
  <conditionalFormatting sqref="D13:D14">
    <cfRule type="cellIs" priority="505" dxfId="291" operator="equal" stopIfTrue="1">
      <formula>"CW 2130-R11"</formula>
    </cfRule>
    <cfRule type="cellIs" priority="506" dxfId="291" operator="equal" stopIfTrue="1">
      <formula>"CW 3120-R2"</formula>
    </cfRule>
    <cfRule type="cellIs" priority="507" dxfId="291" operator="equal" stopIfTrue="1">
      <formula>"CW 3240-R7"</formula>
    </cfRule>
  </conditionalFormatting>
  <conditionalFormatting sqref="D18">
    <cfRule type="cellIs" priority="493" dxfId="291" operator="equal" stopIfTrue="1">
      <formula>"CW 2130-R11"</formula>
    </cfRule>
    <cfRule type="cellIs" priority="494" dxfId="291" operator="equal" stopIfTrue="1">
      <formula>"CW 3120-R2"</formula>
    </cfRule>
    <cfRule type="cellIs" priority="495" dxfId="291" operator="equal" stopIfTrue="1">
      <formula>"CW 3240-R7"</formula>
    </cfRule>
  </conditionalFormatting>
  <conditionalFormatting sqref="D19">
    <cfRule type="cellIs" priority="487" dxfId="291" operator="equal" stopIfTrue="1">
      <formula>"CW 2130-R11"</formula>
    </cfRule>
    <cfRule type="cellIs" priority="488" dxfId="291" operator="equal" stopIfTrue="1">
      <formula>"CW 3120-R2"</formula>
    </cfRule>
    <cfRule type="cellIs" priority="489" dxfId="291" operator="equal" stopIfTrue="1">
      <formula>"CW 3240-R7"</formula>
    </cfRule>
  </conditionalFormatting>
  <conditionalFormatting sqref="D54">
    <cfRule type="cellIs" priority="348" dxfId="291" operator="equal" stopIfTrue="1">
      <formula>"CW 2130-R11"</formula>
    </cfRule>
    <cfRule type="cellIs" priority="349" dxfId="291" operator="equal" stopIfTrue="1">
      <formula>"CW 3120-R2"</formula>
    </cfRule>
    <cfRule type="cellIs" priority="350" dxfId="291" operator="equal" stopIfTrue="1">
      <formula>"CW 3240-R7"</formula>
    </cfRule>
  </conditionalFormatting>
  <conditionalFormatting sqref="D55">
    <cfRule type="cellIs" priority="345" dxfId="291" operator="equal" stopIfTrue="1">
      <formula>"CW 2130-R11"</formula>
    </cfRule>
    <cfRule type="cellIs" priority="346" dxfId="291" operator="equal" stopIfTrue="1">
      <formula>"CW 3120-R2"</formula>
    </cfRule>
    <cfRule type="cellIs" priority="347" dxfId="291" operator="equal" stopIfTrue="1">
      <formula>"CW 3240-R7"</formula>
    </cfRule>
  </conditionalFormatting>
  <conditionalFormatting sqref="D56">
    <cfRule type="cellIs" priority="342" dxfId="291" operator="equal" stopIfTrue="1">
      <formula>"CW 2130-R11"</formula>
    </cfRule>
    <cfRule type="cellIs" priority="343" dxfId="291" operator="equal" stopIfTrue="1">
      <formula>"CW 3120-R2"</formula>
    </cfRule>
    <cfRule type="cellIs" priority="344" dxfId="291" operator="equal" stopIfTrue="1">
      <formula>"CW 3240-R7"</formula>
    </cfRule>
  </conditionalFormatting>
  <conditionalFormatting sqref="D57:D58">
    <cfRule type="cellIs" priority="339" dxfId="291" operator="equal" stopIfTrue="1">
      <formula>"CW 2130-R11"</formula>
    </cfRule>
    <cfRule type="cellIs" priority="340" dxfId="291" operator="equal" stopIfTrue="1">
      <formula>"CW 3120-R2"</formula>
    </cfRule>
    <cfRule type="cellIs" priority="341" dxfId="291" operator="equal" stopIfTrue="1">
      <formula>"CW 3240-R7"</formula>
    </cfRule>
  </conditionalFormatting>
  <conditionalFormatting sqref="D23">
    <cfRule type="cellIs" priority="454" dxfId="291" operator="equal" stopIfTrue="1">
      <formula>"CW 2130-R11"</formula>
    </cfRule>
    <cfRule type="cellIs" priority="455" dxfId="291" operator="equal" stopIfTrue="1">
      <formula>"CW 3120-R2"</formula>
    </cfRule>
    <cfRule type="cellIs" priority="456" dxfId="291" operator="equal" stopIfTrue="1">
      <formula>"CW 3240-R7"</formula>
    </cfRule>
  </conditionalFormatting>
  <conditionalFormatting sqref="D25">
    <cfRule type="cellIs" priority="448" dxfId="291" operator="equal" stopIfTrue="1">
      <formula>"CW 2130-R11"</formula>
    </cfRule>
    <cfRule type="cellIs" priority="449" dxfId="291" operator="equal" stopIfTrue="1">
      <formula>"CW 3120-R2"</formula>
    </cfRule>
    <cfRule type="cellIs" priority="450" dxfId="291" operator="equal" stopIfTrue="1">
      <formula>"CW 3240-R7"</formula>
    </cfRule>
  </conditionalFormatting>
  <conditionalFormatting sqref="D26">
    <cfRule type="cellIs" priority="439" dxfId="291" operator="equal" stopIfTrue="1">
      <formula>"CW 2130-R11"</formula>
    </cfRule>
    <cfRule type="cellIs" priority="440" dxfId="291" operator="equal" stopIfTrue="1">
      <formula>"CW 3120-R2"</formula>
    </cfRule>
    <cfRule type="cellIs" priority="441" dxfId="291" operator="equal" stopIfTrue="1">
      <formula>"CW 3240-R7"</formula>
    </cfRule>
  </conditionalFormatting>
  <conditionalFormatting sqref="D27">
    <cfRule type="cellIs" priority="436" dxfId="291" operator="equal" stopIfTrue="1">
      <formula>"CW 2130-R11"</formula>
    </cfRule>
    <cfRule type="cellIs" priority="437" dxfId="291" operator="equal" stopIfTrue="1">
      <formula>"CW 3120-R2"</formula>
    </cfRule>
    <cfRule type="cellIs" priority="438" dxfId="291" operator="equal" stopIfTrue="1">
      <formula>"CW 3240-R7"</formula>
    </cfRule>
  </conditionalFormatting>
  <conditionalFormatting sqref="D28:D29">
    <cfRule type="cellIs" priority="433" dxfId="291" operator="equal" stopIfTrue="1">
      <formula>"CW 2130-R11"</formula>
    </cfRule>
    <cfRule type="cellIs" priority="434" dxfId="291" operator="equal" stopIfTrue="1">
      <formula>"CW 3120-R2"</formula>
    </cfRule>
    <cfRule type="cellIs" priority="435" dxfId="291" operator="equal" stopIfTrue="1">
      <formula>"CW 3240-R7"</formula>
    </cfRule>
  </conditionalFormatting>
  <conditionalFormatting sqref="D30">
    <cfRule type="cellIs" priority="430" dxfId="291" operator="equal" stopIfTrue="1">
      <formula>"CW 2130-R11"</formula>
    </cfRule>
    <cfRule type="cellIs" priority="431" dxfId="291" operator="equal" stopIfTrue="1">
      <formula>"CW 3120-R2"</formula>
    </cfRule>
    <cfRule type="cellIs" priority="432" dxfId="291" operator="equal" stopIfTrue="1">
      <formula>"CW 3240-R7"</formula>
    </cfRule>
  </conditionalFormatting>
  <conditionalFormatting sqref="D31">
    <cfRule type="cellIs" priority="427" dxfId="291" operator="equal" stopIfTrue="1">
      <formula>"CW 2130-R11"</formula>
    </cfRule>
    <cfRule type="cellIs" priority="428" dxfId="291" operator="equal" stopIfTrue="1">
      <formula>"CW 3120-R2"</formula>
    </cfRule>
    <cfRule type="cellIs" priority="429" dxfId="291" operator="equal" stopIfTrue="1">
      <formula>"CW 3240-R7"</formula>
    </cfRule>
  </conditionalFormatting>
  <conditionalFormatting sqref="D32:D33">
    <cfRule type="cellIs" priority="416" dxfId="291" operator="equal" stopIfTrue="1">
      <formula>"CW 2130-R11"</formula>
    </cfRule>
    <cfRule type="cellIs" priority="417" dxfId="291" operator="equal" stopIfTrue="1">
      <formula>"CW 3120-R2"</formula>
    </cfRule>
    <cfRule type="cellIs" priority="418" dxfId="291" operator="equal" stopIfTrue="1">
      <formula>"CW 3240-R7"</formula>
    </cfRule>
  </conditionalFormatting>
  <conditionalFormatting sqref="D37:D38">
    <cfRule type="cellIs" priority="375" dxfId="291" operator="equal" stopIfTrue="1">
      <formula>"CW 2130-R11"</formula>
    </cfRule>
    <cfRule type="cellIs" priority="376" dxfId="291" operator="equal" stopIfTrue="1">
      <formula>"CW 3120-R2"</formula>
    </cfRule>
    <cfRule type="cellIs" priority="377" dxfId="291" operator="equal" stopIfTrue="1">
      <formula>"CW 3240-R7"</formula>
    </cfRule>
  </conditionalFormatting>
  <conditionalFormatting sqref="D39:D40">
    <cfRule type="cellIs" priority="372" dxfId="291" operator="equal" stopIfTrue="1">
      <formula>"CW 2130-R11"</formula>
    </cfRule>
    <cfRule type="cellIs" priority="373" dxfId="291" operator="equal" stopIfTrue="1">
      <formula>"CW 3120-R2"</formula>
    </cfRule>
    <cfRule type="cellIs" priority="374" dxfId="291" operator="equal" stopIfTrue="1">
      <formula>"CW 3240-R7"</formula>
    </cfRule>
  </conditionalFormatting>
  <conditionalFormatting sqref="D41">
    <cfRule type="cellIs" priority="369" dxfId="291" operator="equal" stopIfTrue="1">
      <formula>"CW 2130-R11"</formula>
    </cfRule>
    <cfRule type="cellIs" priority="370" dxfId="291" operator="equal" stopIfTrue="1">
      <formula>"CW 3120-R2"</formula>
    </cfRule>
    <cfRule type="cellIs" priority="371" dxfId="291" operator="equal" stopIfTrue="1">
      <formula>"CW 3240-R7"</formula>
    </cfRule>
  </conditionalFormatting>
  <conditionalFormatting sqref="D42">
    <cfRule type="cellIs" priority="366" dxfId="291" operator="equal" stopIfTrue="1">
      <formula>"CW 2130-R11"</formula>
    </cfRule>
    <cfRule type="cellIs" priority="367" dxfId="291" operator="equal" stopIfTrue="1">
      <formula>"CW 3120-R2"</formula>
    </cfRule>
    <cfRule type="cellIs" priority="368" dxfId="291" operator="equal" stopIfTrue="1">
      <formula>"CW 3240-R7"</formula>
    </cfRule>
  </conditionalFormatting>
  <conditionalFormatting sqref="D43:D44">
    <cfRule type="cellIs" priority="363" dxfId="291" operator="equal" stopIfTrue="1">
      <formula>"CW 2130-R11"</formula>
    </cfRule>
    <cfRule type="cellIs" priority="364" dxfId="291" operator="equal" stopIfTrue="1">
      <formula>"CW 3120-R2"</formula>
    </cfRule>
    <cfRule type="cellIs" priority="365" dxfId="291" operator="equal" stopIfTrue="1">
      <formula>"CW 3240-R7"</formula>
    </cfRule>
  </conditionalFormatting>
  <conditionalFormatting sqref="D46:D47">
    <cfRule type="cellIs" priority="360" dxfId="291" operator="equal" stopIfTrue="1">
      <formula>"CW 2130-R11"</formula>
    </cfRule>
    <cfRule type="cellIs" priority="361" dxfId="291" operator="equal" stopIfTrue="1">
      <formula>"CW 3120-R2"</formula>
    </cfRule>
    <cfRule type="cellIs" priority="362" dxfId="291" operator="equal" stopIfTrue="1">
      <formula>"CW 3240-R7"</formula>
    </cfRule>
  </conditionalFormatting>
  <conditionalFormatting sqref="D48:D51">
    <cfRule type="cellIs" priority="357" dxfId="291" operator="equal" stopIfTrue="1">
      <formula>"CW 2130-R11"</formula>
    </cfRule>
    <cfRule type="cellIs" priority="358" dxfId="291" operator="equal" stopIfTrue="1">
      <formula>"CW 3120-R2"</formula>
    </cfRule>
    <cfRule type="cellIs" priority="359" dxfId="291" operator="equal" stopIfTrue="1">
      <formula>"CW 3240-R7"</formula>
    </cfRule>
  </conditionalFormatting>
  <conditionalFormatting sqref="D52">
    <cfRule type="cellIs" priority="354" dxfId="291" operator="equal" stopIfTrue="1">
      <formula>"CW 2130-R11"</formula>
    </cfRule>
    <cfRule type="cellIs" priority="355" dxfId="291" operator="equal" stopIfTrue="1">
      <formula>"CW 3120-R2"</formula>
    </cfRule>
    <cfRule type="cellIs" priority="356" dxfId="291" operator="equal" stopIfTrue="1">
      <formula>"CW 3240-R7"</formula>
    </cfRule>
  </conditionalFormatting>
  <conditionalFormatting sqref="D53">
    <cfRule type="cellIs" priority="351" dxfId="291" operator="equal" stopIfTrue="1">
      <formula>"CW 2130-R11"</formula>
    </cfRule>
    <cfRule type="cellIs" priority="352" dxfId="291" operator="equal" stopIfTrue="1">
      <formula>"CW 3120-R2"</formula>
    </cfRule>
    <cfRule type="cellIs" priority="353" dxfId="291" operator="equal" stopIfTrue="1">
      <formula>"CW 3240-R7"</formula>
    </cfRule>
  </conditionalFormatting>
  <conditionalFormatting sqref="D60">
    <cfRule type="cellIs" priority="327" dxfId="291" operator="equal" stopIfTrue="1">
      <formula>"CW 2130-R11"</formula>
    </cfRule>
    <cfRule type="cellIs" priority="328" dxfId="291" operator="equal" stopIfTrue="1">
      <formula>"CW 3120-R2"</formula>
    </cfRule>
    <cfRule type="cellIs" priority="329" dxfId="291" operator="equal" stopIfTrue="1">
      <formula>"CW 3240-R7"</formula>
    </cfRule>
  </conditionalFormatting>
  <conditionalFormatting sqref="D67">
    <cfRule type="cellIs" priority="324" dxfId="291" operator="equal" stopIfTrue="1">
      <formula>"CW 2130-R11"</formula>
    </cfRule>
    <cfRule type="cellIs" priority="325" dxfId="291" operator="equal" stopIfTrue="1">
      <formula>"CW 3120-R2"</formula>
    </cfRule>
    <cfRule type="cellIs" priority="326" dxfId="291" operator="equal" stopIfTrue="1">
      <formula>"CW 3240-R7"</formula>
    </cfRule>
  </conditionalFormatting>
  <conditionalFormatting sqref="D68">
    <cfRule type="cellIs" priority="321" dxfId="291" operator="equal" stopIfTrue="1">
      <formula>"CW 2130-R11"</formula>
    </cfRule>
    <cfRule type="cellIs" priority="322" dxfId="291" operator="equal" stopIfTrue="1">
      <formula>"CW 3120-R2"</formula>
    </cfRule>
    <cfRule type="cellIs" priority="323" dxfId="291" operator="equal" stopIfTrue="1">
      <formula>"CW 3240-R7"</formula>
    </cfRule>
  </conditionalFormatting>
  <conditionalFormatting sqref="D61:D64">
    <cfRule type="cellIs" priority="318" dxfId="291" operator="equal" stopIfTrue="1">
      <formula>"CW 2130-R11"</formula>
    </cfRule>
    <cfRule type="cellIs" priority="319" dxfId="291" operator="equal" stopIfTrue="1">
      <formula>"CW 3120-R2"</formula>
    </cfRule>
    <cfRule type="cellIs" priority="320" dxfId="291" operator="equal" stopIfTrue="1">
      <formula>"CW 3240-R7"</formula>
    </cfRule>
  </conditionalFormatting>
  <conditionalFormatting sqref="D69">
    <cfRule type="cellIs" priority="315" dxfId="291" operator="equal" stopIfTrue="1">
      <formula>"CW 2130-R11"</formula>
    </cfRule>
    <cfRule type="cellIs" priority="316" dxfId="291" operator="equal" stopIfTrue="1">
      <formula>"CW 3120-R2"</formula>
    </cfRule>
    <cfRule type="cellIs" priority="317" dxfId="291" operator="equal" stopIfTrue="1">
      <formula>"CW 3240-R7"</formula>
    </cfRule>
  </conditionalFormatting>
  <conditionalFormatting sqref="D70">
    <cfRule type="cellIs" priority="312" dxfId="291" operator="equal" stopIfTrue="1">
      <formula>"CW 2130-R11"</formula>
    </cfRule>
    <cfRule type="cellIs" priority="313" dxfId="291" operator="equal" stopIfTrue="1">
      <formula>"CW 3120-R2"</formula>
    </cfRule>
    <cfRule type="cellIs" priority="314" dxfId="291" operator="equal" stopIfTrue="1">
      <formula>"CW 3240-R7"</formula>
    </cfRule>
  </conditionalFormatting>
  <conditionalFormatting sqref="D71">
    <cfRule type="cellIs" priority="309" dxfId="291" operator="equal" stopIfTrue="1">
      <formula>"CW 2130-R11"</formula>
    </cfRule>
    <cfRule type="cellIs" priority="310" dxfId="291" operator="equal" stopIfTrue="1">
      <formula>"CW 3120-R2"</formula>
    </cfRule>
    <cfRule type="cellIs" priority="311" dxfId="291" operator="equal" stopIfTrue="1">
      <formula>"CW 3240-R7"</formula>
    </cfRule>
  </conditionalFormatting>
  <conditionalFormatting sqref="D72:D73">
    <cfRule type="cellIs" priority="306" dxfId="291" operator="equal" stopIfTrue="1">
      <formula>"CW 2130-R11"</formula>
    </cfRule>
    <cfRule type="cellIs" priority="307" dxfId="291" operator="equal" stopIfTrue="1">
      <formula>"CW 3120-R2"</formula>
    </cfRule>
    <cfRule type="cellIs" priority="308" dxfId="291" operator="equal" stopIfTrue="1">
      <formula>"CW 3240-R7"</formula>
    </cfRule>
  </conditionalFormatting>
  <conditionalFormatting sqref="D78">
    <cfRule type="cellIs" priority="300" dxfId="291" operator="equal" stopIfTrue="1">
      <formula>"CW 2130-R11"</formula>
    </cfRule>
    <cfRule type="cellIs" priority="301" dxfId="291" operator="equal" stopIfTrue="1">
      <formula>"CW 3120-R2"</formula>
    </cfRule>
    <cfRule type="cellIs" priority="302" dxfId="291" operator="equal" stopIfTrue="1">
      <formula>"CW 3240-R7"</formula>
    </cfRule>
  </conditionalFormatting>
  <conditionalFormatting sqref="D79:D80 D198 D86:D88">
    <cfRule type="cellIs" priority="298" dxfId="291" operator="equal" stopIfTrue="1">
      <formula>"CW 3120-R2"</formula>
    </cfRule>
    <cfRule type="cellIs" priority="299" dxfId="291" operator="equal" stopIfTrue="1">
      <formula>"CW 3240-R7"</formula>
    </cfRule>
  </conditionalFormatting>
  <conditionalFormatting sqref="D81">
    <cfRule type="cellIs" priority="294" dxfId="291" operator="equal" stopIfTrue="1">
      <formula>"CW 3120-R2"</formula>
    </cfRule>
    <cfRule type="cellIs" priority="295" dxfId="291" operator="equal" stopIfTrue="1">
      <formula>"CW 3240-R7"</formula>
    </cfRule>
  </conditionalFormatting>
  <conditionalFormatting sqref="D82">
    <cfRule type="cellIs" priority="292" dxfId="291" operator="equal" stopIfTrue="1">
      <formula>"CW 3120-R2"</formula>
    </cfRule>
    <cfRule type="cellIs" priority="293" dxfId="291" operator="equal" stopIfTrue="1">
      <formula>"CW 3240-R7"</formula>
    </cfRule>
  </conditionalFormatting>
  <conditionalFormatting sqref="D85">
    <cfRule type="cellIs" priority="284" dxfId="291" operator="equal" stopIfTrue="1">
      <formula>"CW 3120-R2"</formula>
    </cfRule>
    <cfRule type="cellIs" priority="285" dxfId="291" operator="equal" stopIfTrue="1">
      <formula>"CW 3240-R7"</formula>
    </cfRule>
  </conditionalFormatting>
  <conditionalFormatting sqref="D90">
    <cfRule type="cellIs" priority="271" dxfId="291" operator="equal" stopIfTrue="1">
      <formula>"CW 2130-R11"</formula>
    </cfRule>
    <cfRule type="cellIs" priority="272" dxfId="291" operator="equal" stopIfTrue="1">
      <formula>"CW 3240-R7"</formula>
    </cfRule>
  </conditionalFormatting>
  <conditionalFormatting sqref="D94 D92">
    <cfRule type="cellIs" priority="266" dxfId="291" operator="equal" stopIfTrue="1">
      <formula>"CW 2130-R11"</formula>
    </cfRule>
    <cfRule type="cellIs" priority="267" dxfId="291" operator="equal" stopIfTrue="1">
      <formula>"CW 3120-R2"</formula>
    </cfRule>
    <cfRule type="cellIs" priority="268" dxfId="291" operator="equal" stopIfTrue="1">
      <formula>"CW 3240-R7"</formula>
    </cfRule>
  </conditionalFormatting>
  <conditionalFormatting sqref="D93">
    <cfRule type="cellIs" priority="269" dxfId="291" operator="equal" stopIfTrue="1">
      <formula>"CW 3120-R2"</formula>
    </cfRule>
    <cfRule type="cellIs" priority="270" dxfId="291" operator="equal" stopIfTrue="1">
      <formula>"CW 3240-R7"</formula>
    </cfRule>
  </conditionalFormatting>
  <conditionalFormatting sqref="D24">
    <cfRule type="cellIs" priority="248" dxfId="291" operator="equal" stopIfTrue="1">
      <formula>"CW 2130-R11"</formula>
    </cfRule>
    <cfRule type="cellIs" priority="249" dxfId="291" operator="equal" stopIfTrue="1">
      <formula>"CW 3120-R2"</formula>
    </cfRule>
    <cfRule type="cellIs" priority="250" dxfId="291" operator="equal" stopIfTrue="1">
      <formula>"CW 3240-R7"</formula>
    </cfRule>
  </conditionalFormatting>
  <conditionalFormatting sqref="D100">
    <cfRule type="cellIs" priority="245" dxfId="291" operator="equal" stopIfTrue="1">
      <formula>"CW 2130-R11"</formula>
    </cfRule>
    <cfRule type="cellIs" priority="246" dxfId="291" operator="equal" stopIfTrue="1">
      <formula>"CW 3120-R2"</formula>
    </cfRule>
    <cfRule type="cellIs" priority="247" dxfId="291" operator="equal" stopIfTrue="1">
      <formula>"CW 3240-R7"</formula>
    </cfRule>
  </conditionalFormatting>
  <conditionalFormatting sqref="D75">
    <cfRule type="cellIs" priority="238" dxfId="291" operator="equal" stopIfTrue="1">
      <formula>"CW 2130-R11"</formula>
    </cfRule>
    <cfRule type="cellIs" priority="239" dxfId="291" operator="equal" stopIfTrue="1">
      <formula>"CW 3120-R2"</formula>
    </cfRule>
    <cfRule type="cellIs" priority="240" dxfId="291" operator="equal" stopIfTrue="1">
      <formula>"CW 3240-R7"</formula>
    </cfRule>
  </conditionalFormatting>
  <conditionalFormatting sqref="D77">
    <cfRule type="cellIs" priority="236" dxfId="291" operator="equal" stopIfTrue="1">
      <formula>"CW 3120-R2"</formula>
    </cfRule>
    <cfRule type="cellIs" priority="237" dxfId="291" operator="equal" stopIfTrue="1">
      <formula>"CW 3240-R7"</formula>
    </cfRule>
  </conditionalFormatting>
  <conditionalFormatting sqref="D65">
    <cfRule type="cellIs" priority="224" dxfId="291" operator="equal" stopIfTrue="1">
      <formula>"CW 2130-R11"</formula>
    </cfRule>
    <cfRule type="cellIs" priority="225" dxfId="291" operator="equal" stopIfTrue="1">
      <formula>"CW 3120-R2"</formula>
    </cfRule>
    <cfRule type="cellIs" priority="226" dxfId="291" operator="equal" stopIfTrue="1">
      <formula>"CW 3240-R7"</formula>
    </cfRule>
  </conditionalFormatting>
  <conditionalFormatting sqref="D134">
    <cfRule type="cellIs" priority="221" dxfId="291" operator="equal" stopIfTrue="1">
      <formula>"CW 2130-R11"</formula>
    </cfRule>
    <cfRule type="cellIs" priority="222" dxfId="291" operator="equal" stopIfTrue="1">
      <formula>"CW 3120-R2"</formula>
    </cfRule>
    <cfRule type="cellIs" priority="223" dxfId="291" operator="equal" stopIfTrue="1">
      <formula>"CW 3240-R7"</formula>
    </cfRule>
  </conditionalFormatting>
  <conditionalFormatting sqref="D129">
    <cfRule type="cellIs" priority="191" dxfId="291" operator="equal" stopIfTrue="1">
      <formula>"CW 2130-R11"</formula>
    </cfRule>
    <cfRule type="cellIs" priority="192" dxfId="291" operator="equal" stopIfTrue="1">
      <formula>"CW 3120-R2"</formula>
    </cfRule>
    <cfRule type="cellIs" priority="193" dxfId="291" operator="equal" stopIfTrue="1">
      <formula>"CW 3240-R7"</formula>
    </cfRule>
  </conditionalFormatting>
  <conditionalFormatting sqref="D130">
    <cfRule type="cellIs" priority="188" dxfId="291" operator="equal" stopIfTrue="1">
      <formula>"CW 2130-R11"</formula>
    </cfRule>
    <cfRule type="cellIs" priority="189" dxfId="291" operator="equal" stopIfTrue="1">
      <formula>"CW 3120-R2"</formula>
    </cfRule>
    <cfRule type="cellIs" priority="190" dxfId="291" operator="equal" stopIfTrue="1">
      <formula>"CW 3240-R7"</formula>
    </cfRule>
  </conditionalFormatting>
  <conditionalFormatting sqref="D131">
    <cfRule type="cellIs" priority="185" dxfId="291" operator="equal" stopIfTrue="1">
      <formula>"CW 2130-R11"</formula>
    </cfRule>
    <cfRule type="cellIs" priority="186" dxfId="291" operator="equal" stopIfTrue="1">
      <formula>"CW 3120-R2"</formula>
    </cfRule>
    <cfRule type="cellIs" priority="187" dxfId="291" operator="equal" stopIfTrue="1">
      <formula>"CW 3240-R7"</formula>
    </cfRule>
  </conditionalFormatting>
  <conditionalFormatting sqref="D132:D133">
    <cfRule type="cellIs" priority="182" dxfId="291" operator="equal" stopIfTrue="1">
      <formula>"CW 2130-R11"</formula>
    </cfRule>
    <cfRule type="cellIs" priority="183" dxfId="291" operator="equal" stopIfTrue="1">
      <formula>"CW 3120-R2"</formula>
    </cfRule>
    <cfRule type="cellIs" priority="184" dxfId="291" operator="equal" stopIfTrue="1">
      <formula>"CW 3240-R7"</formula>
    </cfRule>
  </conditionalFormatting>
  <conditionalFormatting sqref="D115:D116">
    <cfRule type="cellIs" priority="218" dxfId="291" operator="equal" stopIfTrue="1">
      <formula>"CW 2130-R11"</formula>
    </cfRule>
    <cfRule type="cellIs" priority="219" dxfId="291" operator="equal" stopIfTrue="1">
      <formula>"CW 3120-R2"</formula>
    </cfRule>
    <cfRule type="cellIs" priority="220" dxfId="291" operator="equal" stopIfTrue="1">
      <formula>"CW 3240-R7"</formula>
    </cfRule>
  </conditionalFormatting>
  <conditionalFormatting sqref="D118">
    <cfRule type="cellIs" priority="212" dxfId="291" operator="equal" stopIfTrue="1">
      <formula>"CW 2130-R11"</formula>
    </cfRule>
    <cfRule type="cellIs" priority="213" dxfId="291" operator="equal" stopIfTrue="1">
      <formula>"CW 3120-R2"</formula>
    </cfRule>
    <cfRule type="cellIs" priority="214" dxfId="291" operator="equal" stopIfTrue="1">
      <formula>"CW 3240-R7"</formula>
    </cfRule>
  </conditionalFormatting>
  <conditionalFormatting sqref="D119">
    <cfRule type="cellIs" priority="209" dxfId="291" operator="equal" stopIfTrue="1">
      <formula>"CW 2130-R11"</formula>
    </cfRule>
    <cfRule type="cellIs" priority="210" dxfId="291" operator="equal" stopIfTrue="1">
      <formula>"CW 3120-R2"</formula>
    </cfRule>
    <cfRule type="cellIs" priority="211" dxfId="291" operator="equal" stopIfTrue="1">
      <formula>"CW 3240-R7"</formula>
    </cfRule>
  </conditionalFormatting>
  <conditionalFormatting sqref="D120:D121">
    <cfRule type="cellIs" priority="206" dxfId="291" operator="equal" stopIfTrue="1">
      <formula>"CW 2130-R11"</formula>
    </cfRule>
    <cfRule type="cellIs" priority="207" dxfId="291" operator="equal" stopIfTrue="1">
      <formula>"CW 3120-R2"</formula>
    </cfRule>
    <cfRule type="cellIs" priority="208" dxfId="291" operator="equal" stopIfTrue="1">
      <formula>"CW 3240-R7"</formula>
    </cfRule>
  </conditionalFormatting>
  <conditionalFormatting sqref="D123:D126">
    <cfRule type="cellIs" priority="200" dxfId="291" operator="equal" stopIfTrue="1">
      <formula>"CW 2130-R11"</formula>
    </cfRule>
    <cfRule type="cellIs" priority="201" dxfId="291" operator="equal" stopIfTrue="1">
      <formula>"CW 3120-R2"</formula>
    </cfRule>
    <cfRule type="cellIs" priority="202" dxfId="291" operator="equal" stopIfTrue="1">
      <formula>"CW 3240-R7"</formula>
    </cfRule>
  </conditionalFormatting>
  <conditionalFormatting sqref="D127">
    <cfRule type="cellIs" priority="197" dxfId="291" operator="equal" stopIfTrue="1">
      <formula>"CW 2130-R11"</formula>
    </cfRule>
    <cfRule type="cellIs" priority="198" dxfId="291" operator="equal" stopIfTrue="1">
      <formula>"CW 3120-R2"</formula>
    </cfRule>
    <cfRule type="cellIs" priority="199" dxfId="291" operator="equal" stopIfTrue="1">
      <formula>"CW 3240-R7"</formula>
    </cfRule>
  </conditionalFormatting>
  <conditionalFormatting sqref="D128">
    <cfRule type="cellIs" priority="194" dxfId="291" operator="equal" stopIfTrue="1">
      <formula>"CW 2130-R11"</formula>
    </cfRule>
    <cfRule type="cellIs" priority="195" dxfId="291" operator="equal" stopIfTrue="1">
      <formula>"CW 3120-R2"</formula>
    </cfRule>
    <cfRule type="cellIs" priority="196" dxfId="291" operator="equal" stopIfTrue="1">
      <formula>"CW 3240-R7"</formula>
    </cfRule>
  </conditionalFormatting>
  <conditionalFormatting sqref="D135">
    <cfRule type="cellIs" priority="179" dxfId="291" operator="equal" stopIfTrue="1">
      <formula>"CW 2130-R11"</formula>
    </cfRule>
    <cfRule type="cellIs" priority="180" dxfId="291" operator="equal" stopIfTrue="1">
      <formula>"CW 3120-R2"</formula>
    </cfRule>
    <cfRule type="cellIs" priority="181" dxfId="291" operator="equal" stopIfTrue="1">
      <formula>"CW 3240-R7"</formula>
    </cfRule>
  </conditionalFormatting>
  <conditionalFormatting sqref="D218">
    <cfRule type="cellIs" priority="126" dxfId="291" operator="equal" stopIfTrue="1">
      <formula>"CW 2130-R11"</formula>
    </cfRule>
    <cfRule type="cellIs" priority="127" dxfId="291" operator="equal" stopIfTrue="1">
      <formula>"CW 3120-R2"</formula>
    </cfRule>
    <cfRule type="cellIs" priority="128" dxfId="291" operator="equal" stopIfTrue="1">
      <formula>"CW 3240-R7"</formula>
    </cfRule>
  </conditionalFormatting>
  <conditionalFormatting sqref="D216:D217 D166 D207 D209:D214">
    <cfRule type="cellIs" priority="123" dxfId="291" operator="equal" stopIfTrue="1">
      <formula>"CW 2130-R11"</formula>
    </cfRule>
    <cfRule type="cellIs" priority="124" dxfId="291" operator="equal" stopIfTrue="1">
      <formula>"CW 3120-R2"</formula>
    </cfRule>
    <cfRule type="cellIs" priority="125" dxfId="291" operator="equal" stopIfTrue="1">
      <formula>"CW 3240-R7"</formula>
    </cfRule>
  </conditionalFormatting>
  <conditionalFormatting sqref="D160">
    <cfRule type="cellIs" priority="93" dxfId="291" operator="equal" stopIfTrue="1">
      <formula>"CW 2130-R11"</formula>
    </cfRule>
    <cfRule type="cellIs" priority="94" dxfId="291" operator="equal" stopIfTrue="1">
      <formula>"CW 3120-R2"</formula>
    </cfRule>
    <cfRule type="cellIs" priority="95" dxfId="291" operator="equal" stopIfTrue="1">
      <formula>"CW 3240-R7"</formula>
    </cfRule>
  </conditionalFormatting>
  <conditionalFormatting sqref="D161">
    <cfRule type="cellIs" priority="90" dxfId="291" operator="equal" stopIfTrue="1">
      <formula>"CW 2130-R11"</formula>
    </cfRule>
    <cfRule type="cellIs" priority="91" dxfId="291" operator="equal" stopIfTrue="1">
      <formula>"CW 3120-R2"</formula>
    </cfRule>
    <cfRule type="cellIs" priority="92" dxfId="291" operator="equal" stopIfTrue="1">
      <formula>"CW 3240-R7"</formula>
    </cfRule>
  </conditionalFormatting>
  <conditionalFormatting sqref="D162">
    <cfRule type="cellIs" priority="87" dxfId="291" operator="equal" stopIfTrue="1">
      <formula>"CW 2130-R11"</formula>
    </cfRule>
    <cfRule type="cellIs" priority="88" dxfId="291" operator="equal" stopIfTrue="1">
      <formula>"CW 3120-R2"</formula>
    </cfRule>
    <cfRule type="cellIs" priority="89" dxfId="291" operator="equal" stopIfTrue="1">
      <formula>"CW 3240-R7"</formula>
    </cfRule>
  </conditionalFormatting>
  <conditionalFormatting sqref="D163:D165">
    <cfRule type="cellIs" priority="84" dxfId="291" operator="equal" stopIfTrue="1">
      <formula>"CW 2130-R11"</formula>
    </cfRule>
    <cfRule type="cellIs" priority="85" dxfId="291" operator="equal" stopIfTrue="1">
      <formula>"CW 3120-R2"</formula>
    </cfRule>
    <cfRule type="cellIs" priority="86" dxfId="291" operator="equal" stopIfTrue="1">
      <formula>"CW 3240-R7"</formula>
    </cfRule>
  </conditionalFormatting>
  <conditionalFormatting sqref="D143:D144">
    <cfRule type="cellIs" priority="120" dxfId="291" operator="equal" stopIfTrue="1">
      <formula>"CW 2130-R11"</formula>
    </cfRule>
    <cfRule type="cellIs" priority="121" dxfId="291" operator="equal" stopIfTrue="1">
      <formula>"CW 3120-R2"</formula>
    </cfRule>
    <cfRule type="cellIs" priority="122" dxfId="291" operator="equal" stopIfTrue="1">
      <formula>"CW 3240-R7"</formula>
    </cfRule>
  </conditionalFormatting>
  <conditionalFormatting sqref="D145:D146">
    <cfRule type="cellIs" priority="117" dxfId="291" operator="equal" stopIfTrue="1">
      <formula>"CW 2130-R11"</formula>
    </cfRule>
    <cfRule type="cellIs" priority="118" dxfId="291" operator="equal" stopIfTrue="1">
      <formula>"CW 3120-R2"</formula>
    </cfRule>
    <cfRule type="cellIs" priority="119" dxfId="291" operator="equal" stopIfTrue="1">
      <formula>"CW 3240-R7"</formula>
    </cfRule>
  </conditionalFormatting>
  <conditionalFormatting sqref="D147">
    <cfRule type="cellIs" priority="114" dxfId="291" operator="equal" stopIfTrue="1">
      <formula>"CW 2130-R11"</formula>
    </cfRule>
    <cfRule type="cellIs" priority="115" dxfId="291" operator="equal" stopIfTrue="1">
      <formula>"CW 3120-R2"</formula>
    </cfRule>
    <cfRule type="cellIs" priority="116" dxfId="291" operator="equal" stopIfTrue="1">
      <formula>"CW 3240-R7"</formula>
    </cfRule>
  </conditionalFormatting>
  <conditionalFormatting sqref="D148">
    <cfRule type="cellIs" priority="111" dxfId="291" operator="equal" stopIfTrue="1">
      <formula>"CW 2130-R11"</formula>
    </cfRule>
    <cfRule type="cellIs" priority="112" dxfId="291" operator="equal" stopIfTrue="1">
      <formula>"CW 3120-R2"</formula>
    </cfRule>
    <cfRule type="cellIs" priority="113" dxfId="291" operator="equal" stopIfTrue="1">
      <formula>"CW 3240-R7"</formula>
    </cfRule>
  </conditionalFormatting>
  <conditionalFormatting sqref="D149:D150">
    <cfRule type="cellIs" priority="108" dxfId="291" operator="equal" stopIfTrue="1">
      <formula>"CW 2130-R11"</formula>
    </cfRule>
    <cfRule type="cellIs" priority="109" dxfId="291" operator="equal" stopIfTrue="1">
      <formula>"CW 3120-R2"</formula>
    </cfRule>
    <cfRule type="cellIs" priority="110" dxfId="291" operator="equal" stopIfTrue="1">
      <formula>"CW 3240-R7"</formula>
    </cfRule>
  </conditionalFormatting>
  <conditionalFormatting sqref="D152:D153">
    <cfRule type="cellIs" priority="105" dxfId="291" operator="equal" stopIfTrue="1">
      <formula>"CW 2130-R11"</formula>
    </cfRule>
    <cfRule type="cellIs" priority="106" dxfId="291" operator="equal" stopIfTrue="1">
      <formula>"CW 3120-R2"</formula>
    </cfRule>
    <cfRule type="cellIs" priority="107" dxfId="291" operator="equal" stopIfTrue="1">
      <formula>"CW 3240-R7"</formula>
    </cfRule>
  </conditionalFormatting>
  <conditionalFormatting sqref="D158">
    <cfRule type="cellIs" priority="99" dxfId="291" operator="equal" stopIfTrue="1">
      <formula>"CW 2130-R11"</formula>
    </cfRule>
    <cfRule type="cellIs" priority="100" dxfId="291" operator="equal" stopIfTrue="1">
      <formula>"CW 3120-R2"</formula>
    </cfRule>
    <cfRule type="cellIs" priority="101" dxfId="291" operator="equal" stopIfTrue="1">
      <formula>"CW 3240-R7"</formula>
    </cfRule>
  </conditionalFormatting>
  <conditionalFormatting sqref="D159">
    <cfRule type="cellIs" priority="96" dxfId="291" operator="equal" stopIfTrue="1">
      <formula>"CW 2130-R11"</formula>
    </cfRule>
    <cfRule type="cellIs" priority="97" dxfId="291" operator="equal" stopIfTrue="1">
      <formula>"CW 3120-R2"</formula>
    </cfRule>
    <cfRule type="cellIs" priority="98" dxfId="291" operator="equal" stopIfTrue="1">
      <formula>"CW 3240-R7"</formula>
    </cfRule>
  </conditionalFormatting>
  <conditionalFormatting sqref="D170">
    <cfRule type="cellIs" priority="81" dxfId="291" operator="equal" stopIfTrue="1">
      <formula>"CW 2130-R11"</formula>
    </cfRule>
    <cfRule type="cellIs" priority="82" dxfId="291" operator="equal" stopIfTrue="1">
      <formula>"CW 3120-R2"</formula>
    </cfRule>
    <cfRule type="cellIs" priority="83" dxfId="291" operator="equal" stopIfTrue="1">
      <formula>"CW 3240-R7"</formula>
    </cfRule>
  </conditionalFormatting>
  <conditionalFormatting sqref="D174">
    <cfRule type="cellIs" priority="78" dxfId="291" operator="equal" stopIfTrue="1">
      <formula>"CW 2130-R11"</formula>
    </cfRule>
    <cfRule type="cellIs" priority="79" dxfId="291" operator="equal" stopIfTrue="1">
      <formula>"CW 3120-R2"</formula>
    </cfRule>
    <cfRule type="cellIs" priority="80" dxfId="291" operator="equal" stopIfTrue="1">
      <formula>"CW 3240-R7"</formula>
    </cfRule>
  </conditionalFormatting>
  <conditionalFormatting sqref="D175">
    <cfRule type="cellIs" priority="75" dxfId="291" operator="equal" stopIfTrue="1">
      <formula>"CW 2130-R11"</formula>
    </cfRule>
    <cfRule type="cellIs" priority="76" dxfId="291" operator="equal" stopIfTrue="1">
      <formula>"CW 3120-R2"</formula>
    </cfRule>
    <cfRule type="cellIs" priority="77" dxfId="291" operator="equal" stopIfTrue="1">
      <formula>"CW 3240-R7"</formula>
    </cfRule>
  </conditionalFormatting>
  <conditionalFormatting sqref="D171:D172">
    <cfRule type="cellIs" priority="72" dxfId="291" operator="equal" stopIfTrue="1">
      <formula>"CW 2130-R11"</formula>
    </cfRule>
    <cfRule type="cellIs" priority="73" dxfId="291" operator="equal" stopIfTrue="1">
      <formula>"CW 3120-R2"</formula>
    </cfRule>
    <cfRule type="cellIs" priority="74" dxfId="291" operator="equal" stopIfTrue="1">
      <formula>"CW 3240-R7"</formula>
    </cfRule>
  </conditionalFormatting>
  <conditionalFormatting sqref="D176">
    <cfRule type="cellIs" priority="69" dxfId="291" operator="equal" stopIfTrue="1">
      <formula>"CW 2130-R11"</formula>
    </cfRule>
    <cfRule type="cellIs" priority="70" dxfId="291" operator="equal" stopIfTrue="1">
      <formula>"CW 3120-R2"</formula>
    </cfRule>
    <cfRule type="cellIs" priority="71" dxfId="291" operator="equal" stopIfTrue="1">
      <formula>"CW 3240-R7"</formula>
    </cfRule>
  </conditionalFormatting>
  <conditionalFormatting sqref="D177">
    <cfRule type="cellIs" priority="66" dxfId="291" operator="equal" stopIfTrue="1">
      <formula>"CW 2130-R11"</formula>
    </cfRule>
    <cfRule type="cellIs" priority="67" dxfId="291" operator="equal" stopIfTrue="1">
      <formula>"CW 3120-R2"</formula>
    </cfRule>
    <cfRule type="cellIs" priority="68" dxfId="291" operator="equal" stopIfTrue="1">
      <formula>"CW 3240-R7"</formula>
    </cfRule>
  </conditionalFormatting>
  <conditionalFormatting sqref="D178">
    <cfRule type="cellIs" priority="63" dxfId="291" operator="equal" stopIfTrue="1">
      <formula>"CW 2130-R11"</formula>
    </cfRule>
    <cfRule type="cellIs" priority="64" dxfId="291" operator="equal" stopIfTrue="1">
      <formula>"CW 3120-R2"</formula>
    </cfRule>
    <cfRule type="cellIs" priority="65" dxfId="291" operator="equal" stopIfTrue="1">
      <formula>"CW 3240-R7"</formula>
    </cfRule>
  </conditionalFormatting>
  <conditionalFormatting sqref="D179:D180">
    <cfRule type="cellIs" priority="60" dxfId="291" operator="equal" stopIfTrue="1">
      <formula>"CW 2130-R11"</formula>
    </cfRule>
    <cfRule type="cellIs" priority="61" dxfId="291" operator="equal" stopIfTrue="1">
      <formula>"CW 3120-R2"</formula>
    </cfRule>
    <cfRule type="cellIs" priority="62" dxfId="291" operator="equal" stopIfTrue="1">
      <formula>"CW 3240-R7"</formula>
    </cfRule>
  </conditionalFormatting>
  <conditionalFormatting sqref="D185">
    <cfRule type="cellIs" priority="57" dxfId="291" operator="equal" stopIfTrue="1">
      <formula>"CW 2130-R11"</formula>
    </cfRule>
    <cfRule type="cellIs" priority="58" dxfId="291" operator="equal" stopIfTrue="1">
      <formula>"CW 3120-R2"</formula>
    </cfRule>
    <cfRule type="cellIs" priority="59" dxfId="291" operator="equal" stopIfTrue="1">
      <formula>"CW 3240-R7"</formula>
    </cfRule>
  </conditionalFormatting>
  <conditionalFormatting sqref="D192:D196">
    <cfRule type="cellIs" priority="48" dxfId="291" operator="equal" stopIfTrue="1">
      <formula>"CW 2130-R11"</formula>
    </cfRule>
    <cfRule type="cellIs" priority="49" dxfId="291" operator="equal" stopIfTrue="1">
      <formula>"CW 3120-R2"</formula>
    </cfRule>
    <cfRule type="cellIs" priority="50" dxfId="291" operator="equal" stopIfTrue="1">
      <formula>"CW 3240-R7"</formula>
    </cfRule>
  </conditionalFormatting>
  <conditionalFormatting sqref="D186:D187">
    <cfRule type="cellIs" priority="55" dxfId="291" operator="equal" stopIfTrue="1">
      <formula>"CW 3120-R2"</formula>
    </cfRule>
    <cfRule type="cellIs" priority="56" dxfId="291" operator="equal" stopIfTrue="1">
      <formula>"CW 3240-R7"</formula>
    </cfRule>
  </conditionalFormatting>
  <conditionalFormatting sqref="D191">
    <cfRule type="cellIs" priority="51" dxfId="291" operator="equal" stopIfTrue="1">
      <formula>"CW 3120-R2"</formula>
    </cfRule>
    <cfRule type="cellIs" priority="52" dxfId="291" operator="equal" stopIfTrue="1">
      <formula>"CW 3240-R7"</formula>
    </cfRule>
  </conditionalFormatting>
  <conditionalFormatting sqref="D197">
    <cfRule type="cellIs" priority="46" dxfId="291" operator="equal" stopIfTrue="1">
      <formula>"CW 3120-R2"</formula>
    </cfRule>
    <cfRule type="cellIs" priority="47" dxfId="291" operator="equal" stopIfTrue="1">
      <formula>"CW 3240-R7"</formula>
    </cfRule>
  </conditionalFormatting>
  <conditionalFormatting sqref="D202">
    <cfRule type="cellIs" priority="44" dxfId="291" operator="equal" stopIfTrue="1">
      <formula>"CW 2130-R11"</formula>
    </cfRule>
    <cfRule type="cellIs" priority="45" dxfId="291" operator="equal" stopIfTrue="1">
      <formula>"CW 3240-R7"</formula>
    </cfRule>
  </conditionalFormatting>
  <conditionalFormatting sqref="D206 D204">
    <cfRule type="cellIs" priority="39" dxfId="291" operator="equal" stopIfTrue="1">
      <formula>"CW 2130-R11"</formula>
    </cfRule>
    <cfRule type="cellIs" priority="40" dxfId="291" operator="equal" stopIfTrue="1">
      <formula>"CW 3120-R2"</formula>
    </cfRule>
    <cfRule type="cellIs" priority="41" dxfId="291" operator="equal" stopIfTrue="1">
      <formula>"CW 3240-R7"</formula>
    </cfRule>
  </conditionalFormatting>
  <conditionalFormatting sqref="D205">
    <cfRule type="cellIs" priority="42" dxfId="291" operator="equal" stopIfTrue="1">
      <formula>"CW 3120-R2"</formula>
    </cfRule>
    <cfRule type="cellIs" priority="43" dxfId="291" operator="equal" stopIfTrue="1">
      <formula>"CW 3240-R7"</formula>
    </cfRule>
  </conditionalFormatting>
  <conditionalFormatting sqref="D182">
    <cfRule type="cellIs" priority="33" dxfId="291" operator="equal" stopIfTrue="1">
      <formula>"CW 2130-R11"</formula>
    </cfRule>
    <cfRule type="cellIs" priority="34" dxfId="291" operator="equal" stopIfTrue="1">
      <formula>"CW 3120-R2"</formula>
    </cfRule>
    <cfRule type="cellIs" priority="35" dxfId="291" operator="equal" stopIfTrue="1">
      <formula>"CW 3240-R7"</formula>
    </cfRule>
  </conditionalFormatting>
  <conditionalFormatting sqref="D184">
    <cfRule type="cellIs" priority="31" dxfId="291" operator="equal" stopIfTrue="1">
      <formula>"CW 3120-R2"</formula>
    </cfRule>
    <cfRule type="cellIs" priority="32" dxfId="291" operator="equal" stopIfTrue="1">
      <formula>"CW 3240-R7"</formula>
    </cfRule>
  </conditionalFormatting>
  <conditionalFormatting sqref="D208">
    <cfRule type="cellIs" priority="25" dxfId="291" operator="equal" stopIfTrue="1">
      <formula>"CW 2130-R11"</formula>
    </cfRule>
    <cfRule type="cellIs" priority="26" dxfId="291" operator="equal" stopIfTrue="1">
      <formula>"CW 3120-R2"</formula>
    </cfRule>
    <cfRule type="cellIs" priority="27" dxfId="291" operator="equal" stopIfTrue="1">
      <formula>"CW 3240-R7"</formula>
    </cfRule>
  </conditionalFormatting>
  <conditionalFormatting sqref="D89">
    <cfRule type="cellIs" priority="23" dxfId="291" operator="equal" stopIfTrue="1">
      <formula>"CW 3120-R2"</formula>
    </cfRule>
    <cfRule type="cellIs" priority="24" dxfId="291" operator="equal" stopIfTrue="1">
      <formula>"CW 3240-R7"</formula>
    </cfRule>
  </conditionalFormatting>
  <conditionalFormatting sqref="D167">
    <cfRule type="cellIs" priority="20" dxfId="291" operator="equal" stopIfTrue="1">
      <formula>"CW 2130-R11"</formula>
    </cfRule>
    <cfRule type="cellIs" priority="21" dxfId="291" operator="equal" stopIfTrue="1">
      <formula>"CW 3120-R2"</formula>
    </cfRule>
    <cfRule type="cellIs" priority="22" dxfId="291" operator="equal" stopIfTrue="1">
      <formula>"CW 3240-R7"</formula>
    </cfRule>
  </conditionalFormatting>
  <conditionalFormatting sqref="D168:D169">
    <cfRule type="cellIs" priority="17" dxfId="291" operator="equal" stopIfTrue="1">
      <formula>"CW 2130-R11"</formula>
    </cfRule>
    <cfRule type="cellIs" priority="18" dxfId="291" operator="equal" stopIfTrue="1">
      <formula>"CW 3120-R2"</formula>
    </cfRule>
    <cfRule type="cellIs" priority="19" dxfId="291" operator="equal" stopIfTrue="1">
      <formula>"CW 3240-R7"</formula>
    </cfRule>
  </conditionalFormatting>
  <conditionalFormatting sqref="D199">
    <cfRule type="cellIs" priority="7" dxfId="291" operator="equal" stopIfTrue="1">
      <formula>"CW 3120-R2"</formula>
    </cfRule>
    <cfRule type="cellIs" priority="8" dxfId="291" operator="equal" stopIfTrue="1">
      <formula>"CW 3240-R7"</formula>
    </cfRule>
  </conditionalFormatting>
  <conditionalFormatting sqref="D188">
    <cfRule type="cellIs" priority="13" dxfId="291" operator="equal" stopIfTrue="1">
      <formula>"CW 3120-R2"</formula>
    </cfRule>
    <cfRule type="cellIs" priority="14" dxfId="291" operator="equal" stopIfTrue="1">
      <formula>"CW 3240-R7"</formula>
    </cfRule>
  </conditionalFormatting>
  <conditionalFormatting sqref="D190">
    <cfRule type="cellIs" priority="11" dxfId="291" operator="equal" stopIfTrue="1">
      <formula>"CW 3120-R2"</formula>
    </cfRule>
    <cfRule type="cellIs" priority="12" dxfId="291" operator="equal" stopIfTrue="1">
      <formula>"CW 3240-R7"</formula>
    </cfRule>
  </conditionalFormatting>
  <conditionalFormatting sqref="D189">
    <cfRule type="cellIs" priority="9" dxfId="291" operator="equal" stopIfTrue="1">
      <formula>"CW 3120-R2"</formula>
    </cfRule>
    <cfRule type="cellIs" priority="10" dxfId="291" operator="equal" stopIfTrue="1">
      <formula>"CW 3240-R7"</formula>
    </cfRule>
  </conditionalFormatting>
  <conditionalFormatting sqref="D200">
    <cfRule type="cellIs" priority="4" dxfId="291" operator="equal" stopIfTrue="1">
      <formula>"CW 2130-R11"</formula>
    </cfRule>
    <cfRule type="cellIs" priority="5" dxfId="291" operator="equal" stopIfTrue="1">
      <formula>"CW 3120-R2"</formula>
    </cfRule>
    <cfRule type="cellIs" priority="6" dxfId="291" operator="equal" stopIfTrue="1">
      <formula>"CW 3240-R7"</formula>
    </cfRule>
  </conditionalFormatting>
  <conditionalFormatting sqref="D201">
    <cfRule type="cellIs" priority="1" dxfId="291" operator="equal" stopIfTrue="1">
      <formula>"CW 2130-R11"</formula>
    </cfRule>
    <cfRule type="cellIs" priority="2" dxfId="291" operator="equal" stopIfTrue="1">
      <formula>"CW 3120-R2"</formula>
    </cfRule>
    <cfRule type="cellIs" priority="3" dxfId="291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7:G38 G40:G44 G47 G49 G51 G53 G55 G58:G60 G70:G73 G78 G92 G94 G62 G75 G80:G81 G96 G64:G65 G115:G124 G208:G214 G143:G144 G146:G150 G153 G155 G157 G159 G161 G169:G170 G185 G204 G206 G172 G182 G175 G190:G196 G8:G33 G164:G166 G187 G198 G201:G202 G68 G217:G218 G99:G100 G83:G84 G102:G112 G126:G139 G177:G180 G220:G231 G86:G90">
      <formula1>IF(G37&gt;=0.01,ROUND(G37,2),0.01)</formula1>
    </dataValidation>
    <dataValidation type="custom" allowBlank="1" showInputMessage="1" showErrorMessage="1" error="If you can enter a Unit  Price in this cell, pLease contact the Contract Administrator immediately!" sqref="G98 G39 G46 G48 G50 G52 G54 G56:G57 G63 G77 G69 G79 G82 G85 G95 G61 G67 G125 G216 G145 G152 G154 G156 G158 G160 G162:G163 G184 G176 G186 G174 G197 G171 G207 G167:G168 G188:G189 G199:G200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93 G205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1014-2017
&amp;XTemplate Version: C020170317 - Main C&amp;R&amp;10Bid Submission
Page &amp;P+3 of 17</oddHeader>
    <oddFooter xml:space="preserve">&amp;R__________________
Name of Bidder                    </oddFooter>
  </headerFooter>
  <rowBreaks count="2" manualBreakCount="2">
    <brk id="34" min="1" max="7" man="1"/>
    <brk id="23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 Damir Muhurdarevic, P.Eng.
Nov. 27, 2017
Checked by: Mark Delmo
Date:Nov 28, 2017
size:160,256 bytes</dc:description>
  <cp:lastModifiedBy>Michelle Wadelius</cp:lastModifiedBy>
  <cp:lastPrinted>2017-11-28T15:10:49Z</cp:lastPrinted>
  <dcterms:created xsi:type="dcterms:W3CDTF">1999-03-31T15:44:33Z</dcterms:created>
  <dcterms:modified xsi:type="dcterms:W3CDTF">2017-11-28T19:23:09Z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