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FORM B - PRICES W PROV FUND" sheetId="1" r:id="rId1"/>
  </sheets>
  <definedNames>
    <definedName name="HEADER" localSheetId="0">'FORM B - PRICES W PROV FUND'!#REF!</definedName>
    <definedName name="HEADER">#REF!</definedName>
    <definedName name="PAGE1OF13" localSheetId="0">'FORM B - PRICES W PROV FUND'!#REF!</definedName>
    <definedName name="PAGE1OF13">#REF!</definedName>
    <definedName name="_xlnm.Print_Area" localSheetId="0">'FORM B - PRICES W PROV FUND'!$B$1:$H$665</definedName>
    <definedName name="_xlnm.Print_Titles" localSheetId="0">'FORM B - PRICES W PROV FUND'!$1:$5</definedName>
    <definedName name="TEMP" localSheetId="0">'FORM B - PRICES W PROV FUND'!#REF!</definedName>
    <definedName name="TEMP">#REF!</definedName>
    <definedName name="TENDERNO.181-" localSheetId="0">'FORM B - PRICES W PROV FUND'!#REF!</definedName>
    <definedName name="TENDERNO.181-">#REF!</definedName>
    <definedName name="TENDERSUBMISSI" localSheetId="0">'FORM B - PRICES W PROV FUND'!#REF!</definedName>
    <definedName name="TENDERSUBMISSI">#REF!</definedName>
    <definedName name="TESTHEAD" localSheetId="0">'FORM B - PRICES W PROV FUND'!#REF!</definedName>
    <definedName name="TESTHEAD">#REF!</definedName>
    <definedName name="XEVERYTHING" localSheetId="0">'FORM B - PRICES W PROV FUND'!$B$1:$IV$347</definedName>
    <definedName name="XEVERYTHING">#REF!</definedName>
    <definedName name="XITEMS" localSheetId="0">'FORM B - PRICES W PROV FUND'!$B$7:$IV$347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<sst xmlns="http://schemas.openxmlformats.org/spreadsheetml/2006/main" count="2626" uniqueCount="573">
  <si>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</si>
  <si>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</si>
  <si>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</si>
  <si>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</si>
  <si>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</si>
  <si>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</si>
  <si>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</si>
  <si>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</si>
  <si>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</si>
  <si>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</si>
  <si>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</si>
  <si>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</si>
  <si>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</si>
  <si>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</si>
  <si>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</si>
  <si>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</si>
  <si>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</si>
  <si>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</si>
  <si>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</si>
  <si>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</si>
  <si>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</si>
  <si>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</si>
  <si>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</si>
  <si>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</si>
  <si>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</si>
  <si>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</si>
  <si>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</si>
  <si>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</si>
  <si>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</si>
  <si>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</si>
  <si>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</si>
  <si>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</si>
  <si>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</si>
  <si>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</si>
  <si>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</si>
  <si>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</si>
  <si>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</si>
  <si>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</si>
  <si>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</si>
  <si>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</si>
  <si>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</si>
  <si>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</si>
  <si>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</si>
  <si>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</si>
  <si>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</si>
  <si>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</si>
  <si>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</si>
  <si>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</si>
  <si>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</si>
  <si>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</si>
  <si>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</si>
  <si>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</si>
  <si>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</si>
  <si>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</si>
  <si>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</si>
  <si>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</si>
  <si>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</si>
  <si>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</si>
  <si>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</si>
  <si>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</si>
  <si>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</si>
  <si>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</si>
  <si>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</si>
  <si>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</si>
  <si>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</si>
  <si>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</si>
  <si>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</si>
  <si>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</si>
  <si>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</si>
  <si>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</si>
  <si>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</si>
  <si>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</si>
  <si>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</si>
  <si>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</si>
  <si>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</si>
  <si>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B184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</si>
  <si>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</si>
  <si>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</si>
  <si>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</si>
  <si>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</si>
  <si>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</si>
  <si>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</si>
  <si>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</si>
  <si>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</si>
  <si>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</si>
  <si>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</si>
  <si>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</si>
  <si>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</si>
  <si>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</si>
  <si>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</si>
  <si>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</si>
  <si>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</si>
  <si>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</si>
  <si>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</si>
  <si>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</si>
  <si>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</si>
  <si>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</si>
  <si>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</si>
  <si>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</si>
  <si>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</si>
  <si>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</si>
  <si>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</si>
  <si>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</si>
  <si>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</si>
  <si>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</si>
  <si>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B.1</t>
  </si>
  <si>
    <t>B.2</t>
  </si>
  <si>
    <t>B.3</t>
  </si>
  <si>
    <t>B.4</t>
  </si>
  <si>
    <t>B.5</t>
  </si>
  <si>
    <t>B001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</si>
  <si>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</si>
  <si>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</si>
  <si>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</si>
  <si>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</si>
  <si>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</si>
  <si>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</si>
  <si>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</si>
  <si>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</si>
  <si>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B119</t>
  </si>
  <si>
    <t>B.13</t>
  </si>
  <si>
    <t>B156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</si>
  <si>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</si>
  <si>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</si>
  <si>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</si>
  <si>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</si>
  <si>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</si>
  <si>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</si>
  <si>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</si>
  <si>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</si>
  <si>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F018</t>
  </si>
  <si>
    <t xml:space="preserve">CW 3235-R6  </t>
  </si>
  <si>
    <t xml:space="preserve">CW 3410-R7 </t>
  </si>
  <si>
    <t>C.1</t>
  </si>
  <si>
    <t>C019</t>
  </si>
  <si>
    <t>C.2</t>
  </si>
  <si>
    <t>Concrete Pavements for Early Opening</t>
  </si>
  <si>
    <t>C.3</t>
  </si>
  <si>
    <t>C.4</t>
  </si>
  <si>
    <t>D.1</t>
  </si>
  <si>
    <t>CW 3250-R6</t>
  </si>
  <si>
    <t>D.2</t>
  </si>
  <si>
    <t>E023</t>
  </si>
  <si>
    <t>E.1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</si>
  <si>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</si>
  <si>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</si>
  <si>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</si>
  <si>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</si>
  <si>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</si>
  <si>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</si>
  <si>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</si>
  <si>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</si>
  <si>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</si>
  <si>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</si>
  <si>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</si>
  <si>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</si>
  <si>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</si>
  <si>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</si>
  <si>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</si>
  <si>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</si>
  <si>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</si>
  <si>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</si>
  <si>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</si>
  <si>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</si>
  <si>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</si>
  <si>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</si>
  <si>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</si>
  <si>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</si>
  <si>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G</t>
  </si>
  <si>
    <t>G.1</t>
  </si>
  <si>
    <t>H</t>
  </si>
  <si>
    <t>A003</t>
  </si>
  <si>
    <t>A.3</t>
  </si>
  <si>
    <t>Excavation</t>
  </si>
  <si>
    <t>CW 3110-R10</t>
  </si>
  <si>
    <t>A004</t>
  </si>
  <si>
    <t>Sub-Grade Compaction</t>
  </si>
  <si>
    <t>A007</t>
  </si>
  <si>
    <t>Crushed Sub-base Material</t>
  </si>
  <si>
    <t>A008</t>
  </si>
  <si>
    <t>50 mm - Limestone</t>
  </si>
  <si>
    <t>A.8</t>
  </si>
  <si>
    <t>A.10</t>
  </si>
  <si>
    <t>A022</t>
  </si>
  <si>
    <t>Separation/Reinforcement Geotextile Fabric</t>
  </si>
  <si>
    <t>CW 3130-R1</t>
  </si>
  <si>
    <t xml:space="preserve">CW 3230-R6
</t>
  </si>
  <si>
    <t>B013</t>
  </si>
  <si>
    <t>200 mm Concrete Pavement (Plain-Dowelled)</t>
  </si>
  <si>
    <t>B014</t>
  </si>
  <si>
    <t>150 mm Concrete Pavement (Reinforced)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</si>
  <si>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</si>
  <si>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</si>
  <si>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</si>
  <si>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</si>
  <si>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</si>
  <si>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</si>
  <si>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</si>
  <si>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</si>
  <si>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</si>
  <si>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</si>
  <si>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</si>
  <si>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</si>
  <si>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</si>
  <si>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</si>
  <si>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</si>
  <si>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</si>
  <si>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B034</t>
  </si>
  <si>
    <t>Slab Replacement - Early Opening (24 hour)</t>
  </si>
  <si>
    <t>B043</t>
  </si>
  <si>
    <t>B056</t>
  </si>
  <si>
    <t>B057</t>
  </si>
  <si>
    <t>B058</t>
  </si>
  <si>
    <t>B059</t>
  </si>
  <si>
    <t>CW 3230-R6</t>
  </si>
  <si>
    <t>B100</t>
  </si>
  <si>
    <t>Miscellaneous Concrete Slab Removal</t>
  </si>
  <si>
    <t>B104</t>
  </si>
  <si>
    <t>a)</t>
  </si>
  <si>
    <t>Less than 5 sq.m.</t>
  </si>
  <si>
    <t>b)</t>
  </si>
  <si>
    <t>5 sq.m. to 20 sq.m.</t>
  </si>
  <si>
    <t>c)</t>
  </si>
  <si>
    <t>Greater than 20 sq.m.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</si>
  <si>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</si>
  <si>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</si>
  <si>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</si>
  <si>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</si>
  <si>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</si>
  <si>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</si>
  <si>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</si>
  <si>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</si>
  <si>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B126</t>
  </si>
  <si>
    <t>B.16</t>
  </si>
  <si>
    <t>Concrete Curb Removal</t>
  </si>
  <si>
    <t xml:space="preserve">CW 3240-R7 </t>
  </si>
  <si>
    <t>B127</t>
  </si>
  <si>
    <t>B130</t>
  </si>
  <si>
    <t>Mountable Curb</t>
  </si>
  <si>
    <t>B132</t>
  </si>
  <si>
    <t>Curb Ramp</t>
  </si>
  <si>
    <t>B135</t>
  </si>
  <si>
    <t>B.17</t>
  </si>
  <si>
    <t>Concrete Curb Installation</t>
  </si>
  <si>
    <t>B136</t>
  </si>
  <si>
    <t>SD-205</t>
  </si>
  <si>
    <t>B139</t>
  </si>
  <si>
    <t>SD-203B</t>
  </si>
  <si>
    <t>B147</t>
  </si>
  <si>
    <t>Lip Curb (75mm ht, Integral)</t>
  </si>
  <si>
    <t>SD-202A</t>
  </si>
  <si>
    <t>B150</t>
  </si>
  <si>
    <t>Curb Ramp (10mm ht, Integral)</t>
  </si>
  <si>
    <t>SD-229A,B,C</t>
  </si>
  <si>
    <t>B.18</t>
  </si>
  <si>
    <t>SD-205,
SD-206A</t>
  </si>
  <si>
    <t>Less than 3 m</t>
  </si>
  <si>
    <t>3 m to 30 m</t>
  </si>
  <si>
    <t>B158</t>
  </si>
  <si>
    <t xml:space="preserve">c) </t>
  </si>
  <si>
    <t xml:space="preserve"> Greater than 30 m</t>
  </si>
  <si>
    <t>B167</t>
  </si>
  <si>
    <t>SD-229C,D</t>
  </si>
  <si>
    <t>B188</t>
  </si>
  <si>
    <t>B.19</t>
  </si>
  <si>
    <t>CW 3310-R12</t>
  </si>
  <si>
    <t>B.20</t>
  </si>
  <si>
    <t>CW 3330-R4</t>
  </si>
  <si>
    <t>B.21</t>
  </si>
  <si>
    <t>Type IA</t>
  </si>
  <si>
    <t>B200</t>
  </si>
  <si>
    <t>B.24</t>
  </si>
  <si>
    <t>Planing of Pavement</t>
  </si>
  <si>
    <t xml:space="preserve">CW 3450-R5 </t>
  </si>
  <si>
    <t>B201</t>
  </si>
  <si>
    <t>0 - 50 mm Depth (Asphalt)</t>
  </si>
  <si>
    <t>C010</t>
  </si>
  <si>
    <t>Construction of 200 mm Concrete Pavement (Plain-Dowelled)</t>
  </si>
  <si>
    <t>C011</t>
  </si>
  <si>
    <t>Construction of 150 mm Concrete Pavement (Reinforced)</t>
  </si>
  <si>
    <t>C028</t>
  </si>
  <si>
    <t>C051</t>
  </si>
  <si>
    <t>C.5</t>
  </si>
  <si>
    <t>100 mm Concrete Sidewalk</t>
  </si>
  <si>
    <t xml:space="preserve">CW 3325-R2  </t>
  </si>
  <si>
    <t>D.4</t>
  </si>
  <si>
    <t>E003</t>
  </si>
  <si>
    <t xml:space="preserve">Catch Basin  </t>
  </si>
  <si>
    <t>CW 2130-R11</t>
  </si>
  <si>
    <t>E004</t>
  </si>
  <si>
    <t>SD-024</t>
  </si>
  <si>
    <t>SD-025</t>
  </si>
  <si>
    <t>E006</t>
  </si>
  <si>
    <t>E.2</t>
  </si>
  <si>
    <t xml:space="preserve">Catch Pit </t>
  </si>
  <si>
    <t>E007</t>
  </si>
  <si>
    <t>SD-023</t>
  </si>
  <si>
    <t>E007A</t>
  </si>
  <si>
    <t>E.3</t>
  </si>
  <si>
    <t xml:space="preserve">Remove and Replace Existing Catch Basin  </t>
  </si>
  <si>
    <t>E007B</t>
  </si>
  <si>
    <t>E007C</t>
  </si>
  <si>
    <t>E007D</t>
  </si>
  <si>
    <t>Remove and Replace Existing Catch Pit</t>
  </si>
  <si>
    <t>E007E</t>
  </si>
  <si>
    <t>E008</t>
  </si>
  <si>
    <t>E.5</t>
  </si>
  <si>
    <t>Sewer Service</t>
  </si>
  <si>
    <t>E009</t>
  </si>
  <si>
    <t>E010</t>
  </si>
  <si>
    <t>E012</t>
  </si>
  <si>
    <t>E.6</t>
  </si>
  <si>
    <t>Drainage Connection Pipe</t>
  </si>
  <si>
    <t>E.10</t>
  </si>
  <si>
    <t>E032</t>
  </si>
  <si>
    <t>E.11</t>
  </si>
  <si>
    <t>Connecting to Existing Manhole</t>
  </si>
  <si>
    <t>E033</t>
  </si>
  <si>
    <t>E034</t>
  </si>
  <si>
    <t>E.12</t>
  </si>
  <si>
    <t>Connecting to Existing Catch Basin</t>
  </si>
  <si>
    <t>E035</t>
  </si>
  <si>
    <t>E044</t>
  </si>
  <si>
    <t>E.17</t>
  </si>
  <si>
    <t>Abandoning  Existing Catch Basins</t>
  </si>
  <si>
    <t>E045</t>
  </si>
  <si>
    <t>E.18</t>
  </si>
  <si>
    <t>Abandoning  Existing Catch Pit</t>
  </si>
  <si>
    <t>E050</t>
  </si>
  <si>
    <t>Abandoning Existing Drainage Inlets</t>
  </si>
  <si>
    <t>E051</t>
  </si>
  <si>
    <t>Installation of Subdrains</t>
  </si>
  <si>
    <t>CW 3120-R2</t>
  </si>
  <si>
    <t>CW 3210-R7</t>
  </si>
  <si>
    <t>Pre-cast Concrete Risers</t>
  </si>
  <si>
    <t>F004</t>
  </si>
  <si>
    <t>38mm</t>
  </si>
  <si>
    <t>F015</t>
  </si>
  <si>
    <t>F.10</t>
  </si>
  <si>
    <t>Adjustment of Curb and Gutter Inlet Frames</t>
  </si>
  <si>
    <t>F.11</t>
  </si>
  <si>
    <t>F026</t>
  </si>
  <si>
    <t>Replacing Existing Flat Top Reducer</t>
  </si>
  <si>
    <t>CW 3510-R9</t>
  </si>
  <si>
    <t>G002</t>
  </si>
  <si>
    <t xml:space="preserve"> width &lt; 600mm</t>
  </si>
  <si>
    <t>Barrier (Separate)</t>
  </si>
  <si>
    <t>Barrier (150mm ht, Dowelled)</t>
  </si>
  <si>
    <t>Modified Barrier (150mm ht, Dowelled)</t>
  </si>
  <si>
    <t>Construction of 200 mm Concrete Pavement for Early Opening 24 hour (Plain-Dowelled)</t>
  </si>
  <si>
    <t>250mm Catch Basin Lead</t>
  </si>
  <si>
    <t>250mm Drainage Connection Pipe</t>
  </si>
  <si>
    <t xml:space="preserve">250mm </t>
  </si>
  <si>
    <t>in a Trench, Class B Bedding with Sand, Class 2 Backfill</t>
  </si>
  <si>
    <t>ROADWORKS - REMOVAL/RENEWALS</t>
  </si>
  <si>
    <t>Existing Manhole and Catch Basin Repairs</t>
  </si>
  <si>
    <t>Replacing Existing Catch Basin Hoods, Pins or Wall Hooks</t>
  </si>
  <si>
    <t>H.21</t>
  </si>
  <si>
    <t>GATEWAY ROAD from Sun Valley Drive to McIvor Avenue</t>
  </si>
  <si>
    <t>HIGHFIELD STREET from Tache Avenue to St. Mary's Road</t>
  </si>
  <si>
    <t>SD-023(AP-008, AP-009)</t>
  </si>
  <si>
    <t>SD-023(AP-004, AP-005)</t>
  </si>
  <si>
    <t>ROUGEAU AVENUE from Perry Bay West to Bournais Drive</t>
  </si>
  <si>
    <t>ANTRIM ROAD from Rockspur Street to Louelda Street</t>
  </si>
  <si>
    <t xml:space="preserve">ARDEN AVENUE from Triton Bay to Darwin Street </t>
  </si>
  <si>
    <t>KINGSWOOD AVENUE from St. Mary's Road to St. Thomas Road</t>
  </si>
  <si>
    <t>Mountable Curb (Integral)</t>
  </si>
  <si>
    <t>A.5</t>
  </si>
  <si>
    <t>A.9</t>
  </si>
  <si>
    <t xml:space="preserve"> i)</t>
  </si>
  <si>
    <t>A.11</t>
  </si>
  <si>
    <t>A.12</t>
  </si>
  <si>
    <t>A.13</t>
  </si>
  <si>
    <t>A.14</t>
  </si>
  <si>
    <t>A.20</t>
  </si>
  <si>
    <t>A.21</t>
  </si>
  <si>
    <t>A.22</t>
  </si>
  <si>
    <t>A.15</t>
  </si>
  <si>
    <t>A.16</t>
  </si>
  <si>
    <t>A.17</t>
  </si>
  <si>
    <t>A.19</t>
  </si>
  <si>
    <t xml:space="preserve">CW 3110-R10, E10 </t>
  </si>
  <si>
    <t>B.22</t>
  </si>
  <si>
    <t>B.23</t>
  </si>
  <si>
    <t>B.25</t>
  </si>
  <si>
    <t>B.26</t>
  </si>
  <si>
    <t>B.27</t>
  </si>
  <si>
    <t>B.28</t>
  </si>
  <si>
    <t>B.29</t>
  </si>
  <si>
    <t>B.30</t>
  </si>
  <si>
    <t>B.31</t>
  </si>
  <si>
    <t>Greater than 30 m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</si>
  <si>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</si>
  <si>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</si>
  <si>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</si>
  <si>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</si>
  <si>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</si>
  <si>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</si>
  <si>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</si>
  <si>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</si>
  <si>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</si>
  <si>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</si>
  <si>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</si>
  <si>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</si>
  <si>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</si>
  <si>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</si>
  <si>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</si>
  <si>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</si>
  <si>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</si>
  <si>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</si>
  <si>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</si>
  <si>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</si>
  <si>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</si>
  <si>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</si>
  <si>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</si>
  <si>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</si>
  <si>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</si>
  <si>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</si>
  <si>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</si>
  <si>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</si>
  <si>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</si>
  <si>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</si>
  <si>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</si>
  <si>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</si>
  <si>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</si>
  <si>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</si>
  <si>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</si>
  <si>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</si>
  <si>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</si>
  <si>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</si>
  <si>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</si>
  <si>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</si>
  <si>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</si>
  <si>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</si>
  <si>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</si>
  <si>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</si>
  <si>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</si>
  <si>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</si>
  <si>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</si>
  <si>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</si>
  <si>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</si>
  <si>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</si>
  <si>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</si>
  <si>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</si>
  <si>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</si>
  <si>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</si>
  <si>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</si>
  <si>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</si>
  <si>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</si>
  <si>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</si>
  <si>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</si>
  <si>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</si>
  <si>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</si>
  <si>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</si>
  <si>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</si>
  <si>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</si>
  <si>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</si>
  <si>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</si>
  <si>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</si>
  <si>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</si>
  <si>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</si>
  <si>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</si>
  <si>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E.7</t>
  </si>
  <si>
    <t>E.8</t>
  </si>
  <si>
    <t>E.9</t>
  </si>
  <si>
    <t>E.13</t>
  </si>
  <si>
    <t>E.14</t>
  </si>
  <si>
    <t>E.15</t>
  </si>
  <si>
    <t xml:space="preserve">b) </t>
  </si>
  <si>
    <t>F.8</t>
  </si>
  <si>
    <t>F.9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</si>
  <si>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</si>
  <si>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</si>
  <si>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</si>
  <si>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</si>
  <si>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</si>
  <si>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</si>
  <si>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</si>
  <si>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</si>
  <si>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</si>
  <si>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</si>
  <si>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</si>
  <si>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</si>
  <si>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</si>
  <si>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</si>
  <si>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</si>
  <si>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</si>
  <si>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</si>
  <si>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</si>
  <si>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</si>
  <si>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</si>
  <si>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</si>
  <si>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</si>
  <si>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</si>
  <si>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</si>
  <si>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</si>
  <si>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</si>
  <si>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</si>
  <si>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</si>
  <si>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</si>
  <si>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</si>
  <si>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</si>
  <si>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</si>
  <si>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</si>
  <si>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</si>
  <si>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</si>
  <si>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</si>
  <si>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</si>
  <si>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</si>
  <si>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</si>
  <si>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</si>
  <si>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</si>
  <si>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</si>
  <si>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</si>
  <si>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</si>
  <si>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</si>
  <si>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</si>
  <si>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</si>
  <si>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</si>
  <si>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</si>
  <si>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</si>
  <si>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</si>
  <si>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</si>
  <si>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</si>
  <si>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</si>
  <si>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</si>
  <si>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</si>
  <si>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</si>
  <si>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</si>
  <si>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</si>
  <si>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</si>
  <si>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</si>
  <si>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</si>
  <si>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</si>
  <si>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</si>
  <si>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</si>
  <si>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</si>
  <si>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</si>
  <si>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</si>
  <si>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</si>
  <si>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</si>
  <si>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</si>
  <si>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</si>
  <si>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</si>
  <si>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</si>
  <si>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</si>
  <si>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</si>
  <si>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</si>
  <si>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</si>
  <si>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</si>
  <si>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</si>
  <si>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</si>
  <si>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</si>
  <si>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(SEE B8)</t>
  </si>
  <si>
    <t>B044</t>
  </si>
  <si>
    <t>A.4</t>
  </si>
  <si>
    <t>A.6</t>
  </si>
  <si>
    <t>A.7</t>
  </si>
  <si>
    <t>A.18</t>
  </si>
  <si>
    <t>B.6</t>
  </si>
  <si>
    <t>B.7</t>
  </si>
  <si>
    <t>C.39</t>
  </si>
  <si>
    <t>C.40</t>
  </si>
  <si>
    <t>E.4</t>
  </si>
  <si>
    <t>E.16</t>
  </si>
  <si>
    <t>E.19</t>
  </si>
  <si>
    <t>E.20</t>
  </si>
  <si>
    <t>E.21</t>
  </si>
  <si>
    <t>E.22</t>
  </si>
  <si>
    <t>G.18</t>
  </si>
  <si>
    <t>C.23</t>
  </si>
  <si>
    <t xml:space="preserve">McLEOD AVENUE from Louelda Street to 300 m East </t>
  </si>
  <si>
    <t>WEATHERSTONE PLACE SOUTH LEG from Lakewood Boulevard to Weatherstone Place West Leg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</si>
</sst>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2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sz val="12"/>
      <color indexed="48"/>
      <name val="Arial"/>
      <family val="2"/>
    </font>
    <font>
      <sz val="12"/>
      <color indexed="12"/>
      <name val="Arial"/>
      <family val="2"/>
    </font>
    <font>
      <b/>
      <sz val="10"/>
      <color indexed="4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left" vertical="top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7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166" fontId="0" fillId="2" borderId="5" xfId="0" applyNumberFormat="1" applyBorder="1" applyAlignment="1">
      <alignment horizontal="right" vertical="center"/>
    </xf>
    <xf numFmtId="166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7" xfId="0" applyNumberFormat="1" applyBorder="1" applyAlignment="1">
      <alignment horizontal="right" vertical="center"/>
    </xf>
    <xf numFmtId="1" fontId="0" fillId="2" borderId="5" xfId="0" applyNumberFormat="1" applyBorder="1" applyAlignment="1">
      <alignment horizontal="right" vertical="center"/>
    </xf>
    <xf numFmtId="2" fontId="0" fillId="2" borderId="4" xfId="0" applyNumberFormat="1" applyBorder="1" applyAlignment="1">
      <alignment horizontal="right" vertical="center"/>
    </xf>
    <xf numFmtId="166" fontId="0" fillId="2" borderId="9" xfId="0" applyNumberFormat="1" applyBorder="1" applyAlignment="1">
      <alignment horizontal="right" vertical="center"/>
    </xf>
    <xf numFmtId="0" fontId="0" fillId="2" borderId="9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166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166" fontId="0" fillId="2" borderId="16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0" fontId="8" fillId="2" borderId="17" xfId="0" applyNumberFormat="1" applyFon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18" xfId="0" applyNumberFormat="1" applyFont="1" applyBorder="1" applyAlignment="1">
      <alignment horizontal="center"/>
    </xf>
    <xf numFmtId="1" fontId="3" fillId="2" borderId="19" xfId="0" applyNumberFormat="1" applyFont="1" applyBorder="1" applyAlignment="1">
      <alignment horizontal="left"/>
    </xf>
    <xf numFmtId="1" fontId="0" fillId="2" borderId="19" xfId="0" applyNumberFormat="1" applyBorder="1" applyAlignment="1">
      <alignment horizontal="center"/>
    </xf>
    <xf numFmtId="1" fontId="0" fillId="2" borderId="19" xfId="0" applyNumberFormat="1" applyBorder="1" applyAlignment="1">
      <alignment/>
    </xf>
    <xf numFmtId="166" fontId="0" fillId="2" borderId="20" xfId="0" applyNumberFormat="1" applyBorder="1" applyAlignment="1">
      <alignment horizontal="right"/>
    </xf>
    <xf numFmtId="166" fontId="4" fillId="2" borderId="20" xfId="0" applyNumberFormat="1" applyFont="1" applyBorder="1" applyAlignment="1">
      <alignment horizontal="right"/>
    </xf>
    <xf numFmtId="0" fontId="0" fillId="2" borderId="9" xfId="0" applyNumberFormat="1" applyBorder="1" applyAlignment="1">
      <alignment horizontal="right"/>
    </xf>
    <xf numFmtId="0" fontId="0" fillId="2" borderId="4" xfId="0" applyNumberFormat="1" applyBorder="1" applyAlignment="1">
      <alignment horizontal="right"/>
    </xf>
    <xf numFmtId="0" fontId="0" fillId="2" borderId="21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0" fontId="0" fillId="2" borderId="5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5" xfId="0" applyNumberFormat="1" applyBorder="1" applyAlignment="1">
      <alignment horizontal="right" vertical="center"/>
    </xf>
    <xf numFmtId="0" fontId="2" fillId="2" borderId="13" xfId="0" applyNumberFormat="1" applyFont="1" applyBorder="1" applyAlignment="1">
      <alignment horizontal="center" vertical="center"/>
    </xf>
    <xf numFmtId="172" fontId="0" fillId="0" borderId="23" xfId="0" applyNumberFormat="1" applyFont="1" applyFill="1" applyBorder="1" applyAlignment="1" applyProtection="1">
      <alignment horizontal="left" vertical="top" wrapText="1"/>
      <protection/>
    </xf>
    <xf numFmtId="172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1" fontId="0" fillId="0" borderId="23" xfId="0" applyNumberFormat="1" applyFont="1" applyFill="1" applyBorder="1" applyAlignment="1" applyProtection="1">
      <alignment horizontal="right" vertical="top"/>
      <protection/>
    </xf>
    <xf numFmtId="174" fontId="0" fillId="0" borderId="23" xfId="0" applyNumberFormat="1" applyFont="1" applyFill="1" applyBorder="1" applyAlignment="1" applyProtection="1">
      <alignment vertical="top"/>
      <protection locked="0"/>
    </xf>
    <xf numFmtId="174" fontId="0" fillId="0" borderId="23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173" fontId="0" fillId="0" borderId="23" xfId="0" applyNumberFormat="1" applyFont="1" applyFill="1" applyBorder="1" applyAlignment="1" applyProtection="1">
      <alignment horizontal="right" vertical="top" wrapText="1"/>
      <protection/>
    </xf>
    <xf numFmtId="1" fontId="0" fillId="0" borderId="23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Alignment="1">
      <alignment/>
    </xf>
    <xf numFmtId="4" fontId="0" fillId="0" borderId="23" xfId="0" applyNumberFormat="1" applyFont="1" applyFill="1" applyBorder="1" applyAlignment="1" applyProtection="1">
      <alignment horizontal="center" vertical="top"/>
      <protection/>
    </xf>
    <xf numFmtId="174" fontId="0" fillId="0" borderId="23" xfId="0" applyNumberFormat="1" applyFont="1" applyFill="1" applyBorder="1" applyAlignment="1" applyProtection="1">
      <alignment vertical="top" wrapText="1"/>
      <protection/>
    </xf>
    <xf numFmtId="4" fontId="0" fillId="0" borderId="23" xfId="0" applyNumberFormat="1" applyFont="1" applyFill="1" applyBorder="1" applyAlignment="1" applyProtection="1">
      <alignment horizontal="center" vertical="top" wrapText="1"/>
      <protection/>
    </xf>
    <xf numFmtId="172" fontId="0" fillId="0" borderId="23" xfId="0" applyNumberFormat="1" applyFont="1" applyFill="1" applyBorder="1" applyAlignment="1" applyProtection="1">
      <alignment vertical="top" wrapText="1"/>
      <protection/>
    </xf>
    <xf numFmtId="173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4" fillId="0" borderId="23" xfId="0" applyNumberFormat="1" applyFont="1" applyFill="1" applyBorder="1" applyAlignment="1" applyProtection="1">
      <alignment horizontal="center" vertical="top" wrapText="1"/>
      <protection/>
    </xf>
    <xf numFmtId="4" fontId="13" fillId="0" borderId="23" xfId="0" applyNumberFormat="1" applyFont="1" applyFill="1" applyBorder="1" applyAlignment="1" applyProtection="1">
      <alignment horizontal="center" vertical="top" wrapText="1"/>
      <protection/>
    </xf>
    <xf numFmtId="173" fontId="13" fillId="0" borderId="23" xfId="0" applyNumberFormat="1" applyFont="1" applyFill="1" applyBorder="1" applyAlignment="1" applyProtection="1">
      <alignment horizontal="left" vertical="top" wrapText="1"/>
      <protection/>
    </xf>
    <xf numFmtId="172" fontId="13" fillId="0" borderId="23" xfId="0" applyNumberFormat="1" applyFont="1" applyFill="1" applyBorder="1" applyAlignment="1" applyProtection="1">
      <alignment horizontal="left" vertical="top" wrapText="1"/>
      <protection/>
    </xf>
    <xf numFmtId="172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>
      <alignment vertical="top"/>
    </xf>
    <xf numFmtId="1" fontId="13" fillId="3" borderId="0" xfId="0" applyNumberFormat="1" applyFont="1" applyFill="1" applyBorder="1" applyAlignment="1" applyProtection="1">
      <alignment vertical="top"/>
      <protection/>
    </xf>
    <xf numFmtId="174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3" fillId="0" borderId="23" xfId="0" applyNumberFormat="1" applyFont="1" applyFill="1" applyBorder="1" applyAlignment="1" applyProtection="1">
      <alignment horizontal="right"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6" fillId="3" borderId="0" xfId="0" applyNumberFormat="1" applyFont="1" applyFill="1" applyBorder="1" applyAlignment="1" applyProtection="1">
      <alignment vertical="top"/>
      <protection/>
    </xf>
    <xf numFmtId="0" fontId="17" fillId="2" borderId="0" xfId="0" applyFont="1" applyBorder="1" applyAlignment="1" applyProtection="1">
      <alignment vertical="top" wrapText="1"/>
      <protection/>
    </xf>
    <xf numFmtId="0" fontId="18" fillId="2" borderId="0" xfId="0" applyFont="1" applyBorder="1" applyAlignment="1">
      <alignment/>
    </xf>
    <xf numFmtId="0" fontId="18" fillId="2" borderId="0" xfId="0" applyFont="1" applyAlignment="1">
      <alignment/>
    </xf>
    <xf numFmtId="172" fontId="2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1" fontId="0" fillId="0" borderId="24" xfId="0" applyNumberFormat="1" applyFont="1" applyFill="1" applyBorder="1" applyAlignment="1" applyProtection="1">
      <alignment horizontal="right" vertical="top" wrapText="1"/>
      <protection/>
    </xf>
    <xf numFmtId="173" fontId="0" fillId="3" borderId="23" xfId="0" applyNumberFormat="1" applyFont="1" applyFill="1" applyBorder="1" applyAlignment="1" applyProtection="1">
      <alignment horizontal="left" vertical="top" wrapText="1"/>
      <protection/>
    </xf>
    <xf numFmtId="172" fontId="0" fillId="3" borderId="23" xfId="0" applyNumberFormat="1" applyFont="1" applyFill="1" applyBorder="1" applyAlignment="1" applyProtection="1">
      <alignment horizontal="left" vertical="top" wrapText="1"/>
      <protection/>
    </xf>
    <xf numFmtId="172" fontId="0" fillId="3" borderId="23" xfId="0" applyNumberFormat="1" applyFont="1" applyFill="1" applyBorder="1" applyAlignment="1" applyProtection="1">
      <alignment horizontal="center" vertical="top" wrapText="1"/>
      <protection/>
    </xf>
    <xf numFmtId="0" fontId="0" fillId="3" borderId="23" xfId="0" applyNumberFormat="1" applyFont="1" applyFill="1" applyBorder="1" applyAlignment="1" applyProtection="1">
      <alignment horizontal="center" vertical="top" wrapText="1"/>
      <protection/>
    </xf>
    <xf numFmtId="174" fontId="0" fillId="2" borderId="23" xfId="0" applyNumberFormat="1" applyFont="1" applyBorder="1" applyAlignment="1" applyProtection="1">
      <alignment vertical="top"/>
      <protection locked="0"/>
    </xf>
    <xf numFmtId="174" fontId="0" fillId="3" borderId="23" xfId="0" applyNumberFormat="1" applyFont="1" applyFill="1" applyBorder="1" applyAlignment="1" applyProtection="1">
      <alignment vertical="top"/>
      <protection/>
    </xf>
    <xf numFmtId="174" fontId="20" fillId="3" borderId="0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173" fontId="0" fillId="3" borderId="23" xfId="0" applyNumberFormat="1" applyFont="1" applyFill="1" applyBorder="1" applyAlignment="1" applyProtection="1">
      <alignment horizontal="right" vertical="top" wrapText="1"/>
      <protection/>
    </xf>
    <xf numFmtId="4" fontId="0" fillId="3" borderId="23" xfId="0" applyNumberFormat="1" applyFont="1" applyFill="1" applyBorder="1" applyAlignment="1" applyProtection="1">
      <alignment horizontal="center" vertical="top" wrapText="1"/>
      <protection/>
    </xf>
    <xf numFmtId="0" fontId="2" fillId="2" borderId="25" xfId="0" applyNumberFormat="1" applyFont="1" applyBorder="1" applyAlignment="1">
      <alignment horizontal="center" vertical="center"/>
    </xf>
    <xf numFmtId="166" fontId="0" fillId="2" borderId="25" xfId="0" applyNumberFormat="1" applyBorder="1" applyAlignment="1">
      <alignment horizontal="right"/>
    </xf>
    <xf numFmtId="0" fontId="0" fillId="2" borderId="3" xfId="0" applyNumberFormat="1" applyBorder="1" applyAlignment="1">
      <alignment horizontal="right" vertical="center"/>
    </xf>
    <xf numFmtId="174" fontId="19" fillId="3" borderId="0" xfId="0" applyNumberFormat="1" applyFont="1" applyFill="1" applyBorder="1" applyAlignment="1" applyProtection="1">
      <alignment vertical="top"/>
      <protection/>
    </xf>
    <xf numFmtId="1" fontId="19" fillId="3" borderId="0" xfId="0" applyNumberFormat="1" applyFont="1" applyFill="1" applyBorder="1" applyAlignment="1" applyProtection="1">
      <alignment vertical="top"/>
      <protection/>
    </xf>
    <xf numFmtId="174" fontId="19" fillId="3" borderId="0" xfId="0" applyNumberFormat="1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0" fillId="3" borderId="23" xfId="0" applyNumberFormat="1" applyFont="1" applyFill="1" applyBorder="1" applyAlignment="1" applyProtection="1">
      <alignment horizontal="right" vertical="top" wrapText="1"/>
      <protection/>
    </xf>
    <xf numFmtId="0" fontId="0" fillId="2" borderId="23" xfId="0" applyNumberFormat="1" applyFont="1" applyBorder="1" applyAlignment="1" applyProtection="1">
      <alignment vertical="top"/>
      <protection/>
    </xf>
    <xf numFmtId="1" fontId="0" fillId="3" borderId="23" xfId="0" applyNumberFormat="1" applyFont="1" applyFill="1" applyBorder="1" applyAlignment="1" applyProtection="1">
      <alignment horizontal="right" vertical="top" wrapText="1"/>
      <protection/>
    </xf>
    <xf numFmtId="1" fontId="6" fillId="2" borderId="5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  <xf numFmtId="1" fontId="3" fillId="2" borderId="30" xfId="0" applyNumberFormat="1" applyFont="1" applyBorder="1" applyAlignment="1">
      <alignment horizontal="left" vertical="center" wrapText="1"/>
    </xf>
    <xf numFmtId="0" fontId="0" fillId="2" borderId="31" xfId="0" applyNumberFormat="1" applyBorder="1" applyAlignment="1">
      <alignment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0" xfId="0" applyNumberFormat="1" applyAlignment="1">
      <alignment vertical="center" wrapText="1"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166" fontId="0" fillId="2" borderId="35" xfId="0" applyNumberFormat="1" applyBorder="1" applyAlignment="1">
      <alignment horizontal="center"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37" xfId="0" applyNumberFormat="1" applyBorder="1" applyAlignment="1" quotePrefix="1">
      <alignment/>
    </xf>
    <xf numFmtId="0" fontId="8" fillId="2" borderId="38" xfId="0" applyNumberFormat="1" applyFont="1" applyBorder="1" applyAlignment="1">
      <alignment vertical="top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8" fillId="2" borderId="5" xfId="0" applyNumberFormat="1" applyFont="1" applyBorder="1" applyAlignment="1">
      <alignment vertical="top"/>
    </xf>
    <xf numFmtId="0" fontId="0" fillId="2" borderId="26" xfId="0" applyNumberFormat="1" applyBorder="1" applyAlignment="1">
      <alignment/>
    </xf>
    <xf numFmtId="0" fontId="8" fillId="2" borderId="41" xfId="0" applyNumberFormat="1" applyFont="1" applyBorder="1" applyAlignment="1">
      <alignment vertical="center"/>
    </xf>
    <xf numFmtId="0" fontId="0" fillId="2" borderId="2" xfId="0" applyNumberFormat="1" applyBorder="1" applyAlignment="1">
      <alignment vertical="center"/>
    </xf>
    <xf numFmtId="0" fontId="0" fillId="2" borderId="3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5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8.77734375" defaultRowHeight="15"/>
  <cols>
    <col min="1" max="1" width="7.88671875" style="21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16384" width="10.554687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553</v>
      </c>
      <c r="C2" s="1"/>
      <c r="D2" s="1"/>
      <c r="E2" s="1"/>
      <c r="F2" s="1"/>
      <c r="G2" s="30"/>
      <c r="H2" s="1"/>
    </row>
    <row r="3" spans="1:8" ht="15">
      <c r="A3" s="17"/>
      <c r="B3" s="13" t="s">
        <v>1</v>
      </c>
      <c r="C3" s="36"/>
      <c r="D3" s="36"/>
      <c r="E3" s="36"/>
      <c r="F3" s="36"/>
      <c r="G3" s="52"/>
      <c r="H3" s="53"/>
    </row>
    <row r="4" spans="1:8" ht="15">
      <c r="A4" s="70" t="s">
        <v>26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8" t="s">
        <v>8</v>
      </c>
      <c r="H4" s="2" t="s">
        <v>9</v>
      </c>
    </row>
    <row r="5" spans="1:8" ht="15.75" thickBot="1">
      <c r="A5" s="23"/>
      <c r="B5" s="46"/>
      <c r="C5" s="47"/>
      <c r="D5" s="48" t="s">
        <v>10</v>
      </c>
      <c r="E5" s="49"/>
      <c r="F5" s="50" t="s">
        <v>11</v>
      </c>
      <c r="G5" s="51"/>
      <c r="H5" s="65"/>
    </row>
    <row r="6" spans="1:8" ht="30" customHeight="1" thickTop="1">
      <c r="A6" s="19"/>
      <c r="B6" s="161" t="s">
        <v>29</v>
      </c>
      <c r="C6" s="162"/>
      <c r="D6" s="162"/>
      <c r="E6" s="162"/>
      <c r="F6" s="163"/>
      <c r="G6" s="54"/>
      <c r="H6" s="55"/>
    </row>
    <row r="7" spans="1:8" s="41" customFormat="1" ht="30" customHeight="1">
      <c r="A7" s="39"/>
      <c r="B7" s="38" t="s">
        <v>12</v>
      </c>
      <c r="C7" s="143" t="s">
        <v>358</v>
      </c>
      <c r="D7" s="152"/>
      <c r="E7" s="152"/>
      <c r="F7" s="145"/>
      <c r="G7" s="39"/>
      <c r="H7" s="40" t="s">
        <v>2</v>
      </c>
    </row>
    <row r="8" spans="1:8" ht="36" customHeight="1">
      <c r="A8" s="19"/>
      <c r="B8" s="16"/>
      <c r="C8" s="34" t="s">
        <v>19</v>
      </c>
      <c r="D8" s="10"/>
      <c r="E8" s="8" t="s">
        <v>2</v>
      </c>
      <c r="F8" s="8" t="s">
        <v>2</v>
      </c>
      <c r="G8" s="19" t="s">
        <v>2</v>
      </c>
      <c r="H8" s="22"/>
    </row>
    <row r="9" spans="1:15" s="90" customFormat="1" ht="30" customHeight="1">
      <c r="A9" s="87" t="s">
        <v>171</v>
      </c>
      <c r="B9" s="89" t="s">
        <v>34</v>
      </c>
      <c r="C9" s="75" t="s">
        <v>173</v>
      </c>
      <c r="D9" s="76" t="s">
        <v>174</v>
      </c>
      <c r="E9" s="77" t="s">
        <v>35</v>
      </c>
      <c r="F9" s="78">
        <v>5</v>
      </c>
      <c r="G9" s="79"/>
      <c r="H9" s="80">
        <f>ROUND(G9,2)*F9</f>
        <v>0</v>
      </c>
      <c r="J9" s="91"/>
      <c r="K9" s="92"/>
      <c r="L9" s="93"/>
      <c r="M9" s="94"/>
      <c r="N9" s="94"/>
      <c r="O9" s="94"/>
    </row>
    <row r="10" spans="1:15" s="90" customFormat="1" ht="43.5" customHeight="1">
      <c r="A10" s="95" t="s">
        <v>40</v>
      </c>
      <c r="B10" s="89" t="s">
        <v>36</v>
      </c>
      <c r="C10" s="75" t="s">
        <v>41</v>
      </c>
      <c r="D10" s="76" t="s">
        <v>381</v>
      </c>
      <c r="E10" s="77" t="s">
        <v>35</v>
      </c>
      <c r="F10" s="78">
        <v>120</v>
      </c>
      <c r="G10" s="79"/>
      <c r="H10" s="80">
        <f>ROUND(G10,2)*F10</f>
        <v>0</v>
      </c>
      <c r="J10" s="91"/>
      <c r="M10" s="94"/>
      <c r="N10" s="94"/>
      <c r="O10" s="94"/>
    </row>
    <row r="11" spans="1:15" s="96" customFormat="1" ht="30" customHeight="1">
      <c r="A11" s="87" t="s">
        <v>42</v>
      </c>
      <c r="B11" s="89" t="s">
        <v>172</v>
      </c>
      <c r="C11" s="75" t="s">
        <v>43</v>
      </c>
      <c r="D11" s="76" t="s">
        <v>174</v>
      </c>
      <c r="E11" s="77" t="s">
        <v>37</v>
      </c>
      <c r="F11" s="78">
        <v>500</v>
      </c>
      <c r="G11" s="79"/>
      <c r="H11" s="80">
        <f>ROUND(G11,2)*F11</f>
        <v>0</v>
      </c>
      <c r="J11" s="91"/>
      <c r="M11" s="94"/>
      <c r="N11" s="94"/>
      <c r="O11" s="94"/>
    </row>
    <row r="12" spans="1:8" ht="36" customHeight="1">
      <c r="A12" s="19"/>
      <c r="B12" s="16"/>
      <c r="C12" s="35" t="s">
        <v>354</v>
      </c>
      <c r="D12" s="10"/>
      <c r="E12" s="7"/>
      <c r="F12" s="10"/>
      <c r="G12" s="19"/>
      <c r="H12" s="22"/>
    </row>
    <row r="13" spans="1:15" s="90" customFormat="1" ht="30" customHeight="1">
      <c r="A13" s="85" t="s">
        <v>110</v>
      </c>
      <c r="B13" s="89" t="s">
        <v>555</v>
      </c>
      <c r="C13" s="75" t="s">
        <v>111</v>
      </c>
      <c r="D13" s="76" t="s">
        <v>174</v>
      </c>
      <c r="E13" s="77"/>
      <c r="F13" s="78"/>
      <c r="G13" s="81"/>
      <c r="H13" s="80"/>
      <c r="J13" s="91"/>
      <c r="M13" s="94"/>
      <c r="N13" s="94"/>
      <c r="O13" s="94"/>
    </row>
    <row r="14" spans="1:15" s="96" customFormat="1" ht="30" customHeight="1">
      <c r="A14" s="85" t="s">
        <v>112</v>
      </c>
      <c r="B14" s="82" t="s">
        <v>38</v>
      </c>
      <c r="C14" s="75" t="s">
        <v>113</v>
      </c>
      <c r="D14" s="76" t="s">
        <v>2</v>
      </c>
      <c r="E14" s="77" t="s">
        <v>37</v>
      </c>
      <c r="F14" s="78">
        <v>1600</v>
      </c>
      <c r="G14" s="79"/>
      <c r="H14" s="80">
        <f>ROUND(G14,2)*F14</f>
        <v>0</v>
      </c>
      <c r="J14" s="91"/>
      <c r="M14" s="94"/>
      <c r="N14" s="94"/>
      <c r="O14" s="94"/>
    </row>
    <row r="15" spans="1:15" s="96" customFormat="1" ht="30" customHeight="1">
      <c r="A15" s="85" t="s">
        <v>47</v>
      </c>
      <c r="B15" s="89" t="s">
        <v>367</v>
      </c>
      <c r="C15" s="75" t="s">
        <v>48</v>
      </c>
      <c r="D15" s="76" t="s">
        <v>186</v>
      </c>
      <c r="E15" s="77"/>
      <c r="F15" s="78"/>
      <c r="G15" s="81"/>
      <c r="H15" s="80"/>
      <c r="J15" s="91"/>
      <c r="M15" s="94"/>
      <c r="N15" s="94"/>
      <c r="O15" s="94"/>
    </row>
    <row r="16" spans="1:15" s="96" customFormat="1" ht="43.5" customHeight="1">
      <c r="A16" s="85" t="s">
        <v>191</v>
      </c>
      <c r="B16" s="82" t="s">
        <v>38</v>
      </c>
      <c r="C16" s="75" t="s">
        <v>192</v>
      </c>
      <c r="D16" s="76" t="s">
        <v>2</v>
      </c>
      <c r="E16" s="77" t="s">
        <v>37</v>
      </c>
      <c r="F16" s="78">
        <v>15</v>
      </c>
      <c r="G16" s="79"/>
      <c r="H16" s="80">
        <f>ROUND(G16,2)*F16</f>
        <v>0</v>
      </c>
      <c r="J16" s="91"/>
      <c r="M16" s="94"/>
      <c r="N16" s="94"/>
      <c r="O16" s="94"/>
    </row>
    <row r="17" spans="1:15" s="96" customFormat="1" ht="43.5" customHeight="1">
      <c r="A17" s="85" t="s">
        <v>193</v>
      </c>
      <c r="B17" s="82" t="s">
        <v>49</v>
      </c>
      <c r="C17" s="75" t="s">
        <v>194</v>
      </c>
      <c r="D17" s="76" t="s">
        <v>2</v>
      </c>
      <c r="E17" s="77" t="s">
        <v>37</v>
      </c>
      <c r="F17" s="78">
        <v>85</v>
      </c>
      <c r="G17" s="79"/>
      <c r="H17" s="80">
        <f>ROUND(G17,2)*F17</f>
        <v>0</v>
      </c>
      <c r="J17" s="91"/>
      <c r="M17" s="94"/>
      <c r="N17" s="94"/>
      <c r="O17" s="94"/>
    </row>
    <row r="18" spans="1:15" s="96" customFormat="1" ht="43.5" customHeight="1">
      <c r="A18" s="85" t="s">
        <v>195</v>
      </c>
      <c r="B18" s="82" t="s">
        <v>70</v>
      </c>
      <c r="C18" s="75" t="s">
        <v>196</v>
      </c>
      <c r="D18" s="76" t="s">
        <v>2</v>
      </c>
      <c r="E18" s="77" t="s">
        <v>37</v>
      </c>
      <c r="F18" s="78">
        <v>10</v>
      </c>
      <c r="G18" s="79"/>
      <c r="H18" s="80">
        <f>ROUND(G18,2)*F18</f>
        <v>0</v>
      </c>
      <c r="J18" s="91"/>
      <c r="M18" s="94"/>
      <c r="N18" s="94"/>
      <c r="O18" s="94"/>
    </row>
    <row r="19" spans="1:15" s="96" customFormat="1" ht="43.5" customHeight="1">
      <c r="A19" s="85" t="s">
        <v>197</v>
      </c>
      <c r="B19" s="82" t="s">
        <v>98</v>
      </c>
      <c r="C19" s="75" t="s">
        <v>198</v>
      </c>
      <c r="D19" s="76" t="s">
        <v>2</v>
      </c>
      <c r="E19" s="77" t="s">
        <v>37</v>
      </c>
      <c r="F19" s="78">
        <v>145</v>
      </c>
      <c r="G19" s="79"/>
      <c r="H19" s="80">
        <f>ROUND(G19,2)*F19</f>
        <v>0</v>
      </c>
      <c r="J19" s="91"/>
      <c r="M19" s="94"/>
      <c r="N19" s="94"/>
      <c r="O19" s="94"/>
    </row>
    <row r="20" spans="1:15" s="96" customFormat="1" ht="30" customHeight="1">
      <c r="A20" s="85" t="s">
        <v>52</v>
      </c>
      <c r="B20" s="89" t="s">
        <v>556</v>
      </c>
      <c r="C20" s="75" t="s">
        <v>53</v>
      </c>
      <c r="D20" s="76" t="s">
        <v>214</v>
      </c>
      <c r="E20" s="77"/>
      <c r="F20" s="78"/>
      <c r="G20" s="81"/>
      <c r="H20" s="80"/>
      <c r="J20" s="91"/>
      <c r="M20" s="94"/>
      <c r="N20" s="94"/>
      <c r="O20" s="94"/>
    </row>
    <row r="21" spans="1:15" s="96" customFormat="1" ht="30" customHeight="1">
      <c r="A21" s="85" t="s">
        <v>54</v>
      </c>
      <c r="B21" s="82" t="s">
        <v>38</v>
      </c>
      <c r="C21" s="75" t="s">
        <v>55</v>
      </c>
      <c r="D21" s="76" t="s">
        <v>2</v>
      </c>
      <c r="E21" s="77" t="s">
        <v>44</v>
      </c>
      <c r="F21" s="78">
        <v>370</v>
      </c>
      <c r="G21" s="79"/>
      <c r="H21" s="80">
        <f>ROUND(G21,2)*F21</f>
        <v>0</v>
      </c>
      <c r="J21" s="91"/>
      <c r="M21" s="94"/>
      <c r="N21" s="94"/>
      <c r="O21" s="94"/>
    </row>
    <row r="22" spans="1:15" s="96" customFormat="1" ht="30" customHeight="1">
      <c r="A22" s="85" t="s">
        <v>56</v>
      </c>
      <c r="B22" s="89" t="s">
        <v>557</v>
      </c>
      <c r="C22" s="75" t="s">
        <v>57</v>
      </c>
      <c r="D22" s="76" t="s">
        <v>214</v>
      </c>
      <c r="E22" s="77"/>
      <c r="F22" s="78"/>
      <c r="G22" s="81"/>
      <c r="H22" s="80"/>
      <c r="J22" s="91"/>
      <c r="M22" s="94"/>
      <c r="N22" s="94"/>
      <c r="O22" s="94"/>
    </row>
    <row r="23" spans="1:15" s="96" customFormat="1" ht="30" customHeight="1">
      <c r="A23" s="85" t="s">
        <v>58</v>
      </c>
      <c r="B23" s="82" t="s">
        <v>38</v>
      </c>
      <c r="C23" s="75" t="s">
        <v>59</v>
      </c>
      <c r="D23" s="76" t="s">
        <v>2</v>
      </c>
      <c r="E23" s="77" t="s">
        <v>44</v>
      </c>
      <c r="F23" s="78">
        <v>420</v>
      </c>
      <c r="G23" s="79"/>
      <c r="H23" s="80">
        <f>ROUND(G23,2)*F23</f>
        <v>0</v>
      </c>
      <c r="J23" s="91"/>
      <c r="M23" s="94"/>
      <c r="N23" s="94"/>
      <c r="O23" s="94"/>
    </row>
    <row r="24" spans="1:15" s="96" customFormat="1" ht="30" customHeight="1">
      <c r="A24" s="85" t="s">
        <v>60</v>
      </c>
      <c r="B24" s="82" t="s">
        <v>49</v>
      </c>
      <c r="C24" s="75" t="s">
        <v>61</v>
      </c>
      <c r="D24" s="76" t="s">
        <v>2</v>
      </c>
      <c r="E24" s="77" t="s">
        <v>44</v>
      </c>
      <c r="F24" s="78">
        <v>350</v>
      </c>
      <c r="G24" s="79"/>
      <c r="H24" s="80">
        <f>ROUND(G24,2)*F24</f>
        <v>0</v>
      </c>
      <c r="J24" s="91"/>
      <c r="M24" s="94"/>
      <c r="N24" s="94"/>
      <c r="O24" s="94"/>
    </row>
    <row r="25" spans="1:15" s="90" customFormat="1" ht="43.5" customHeight="1">
      <c r="A25" s="85" t="s">
        <v>62</v>
      </c>
      <c r="B25" s="89" t="s">
        <v>181</v>
      </c>
      <c r="C25" s="75" t="s">
        <v>63</v>
      </c>
      <c r="D25" s="76" t="s">
        <v>131</v>
      </c>
      <c r="E25" s="77"/>
      <c r="F25" s="78"/>
      <c r="G25" s="81"/>
      <c r="H25" s="80"/>
      <c r="J25" s="91"/>
      <c r="M25" s="94"/>
      <c r="N25" s="94"/>
      <c r="O25" s="94"/>
    </row>
    <row r="26" spans="1:15" s="96" customFormat="1" ht="30" customHeight="1">
      <c r="A26" s="85" t="s">
        <v>64</v>
      </c>
      <c r="B26" s="82" t="s">
        <v>369</v>
      </c>
      <c r="C26" s="75" t="s">
        <v>65</v>
      </c>
      <c r="D26" s="76" t="s">
        <v>66</v>
      </c>
      <c r="E26" s="77"/>
      <c r="F26" s="78"/>
      <c r="G26" s="81"/>
      <c r="H26" s="80"/>
      <c r="J26" s="91"/>
      <c r="M26" s="94"/>
      <c r="N26" s="94"/>
      <c r="O26" s="94"/>
    </row>
    <row r="27" spans="1:15" s="96" customFormat="1" ht="30" customHeight="1">
      <c r="A27" s="85" t="s">
        <v>119</v>
      </c>
      <c r="B27" s="82" t="s">
        <v>218</v>
      </c>
      <c r="C27" s="75" t="s">
        <v>219</v>
      </c>
      <c r="D27" s="76"/>
      <c r="E27" s="77" t="s">
        <v>37</v>
      </c>
      <c r="F27" s="78">
        <v>5</v>
      </c>
      <c r="G27" s="79"/>
      <c r="H27" s="80">
        <f>ROUND(G27,2)*F27</f>
        <v>0</v>
      </c>
      <c r="J27" s="91"/>
      <c r="M27" s="94"/>
      <c r="N27" s="94"/>
      <c r="O27" s="94"/>
    </row>
    <row r="28" spans="1:15" s="96" customFormat="1" ht="30" customHeight="1">
      <c r="A28" s="85" t="s">
        <v>67</v>
      </c>
      <c r="B28" s="82" t="s">
        <v>220</v>
      </c>
      <c r="C28" s="75" t="s">
        <v>221</v>
      </c>
      <c r="D28" s="76"/>
      <c r="E28" s="77" t="s">
        <v>37</v>
      </c>
      <c r="F28" s="78">
        <v>65</v>
      </c>
      <c r="G28" s="79"/>
      <c r="H28" s="80">
        <f>ROUND(G28,2)*F28</f>
        <v>0</v>
      </c>
      <c r="J28" s="91"/>
      <c r="M28" s="94"/>
      <c r="N28" s="94"/>
      <c r="O28" s="94"/>
    </row>
    <row r="29" spans="1:15" s="96" customFormat="1" ht="30" customHeight="1">
      <c r="A29" s="85" t="s">
        <v>68</v>
      </c>
      <c r="B29" s="82" t="s">
        <v>222</v>
      </c>
      <c r="C29" s="75" t="s">
        <v>223</v>
      </c>
      <c r="D29" s="76" t="s">
        <v>2</v>
      </c>
      <c r="E29" s="77" t="s">
        <v>37</v>
      </c>
      <c r="F29" s="78">
        <v>120</v>
      </c>
      <c r="G29" s="79"/>
      <c r="H29" s="80">
        <f>ROUND(G29,2)*F29</f>
        <v>0</v>
      </c>
      <c r="J29" s="91"/>
      <c r="M29" s="94"/>
      <c r="N29" s="94"/>
      <c r="O29" s="94"/>
    </row>
    <row r="30" spans="1:15" s="96" customFormat="1" ht="30" customHeight="1">
      <c r="A30" s="85" t="s">
        <v>229</v>
      </c>
      <c r="B30" s="89" t="s">
        <v>368</v>
      </c>
      <c r="C30" s="75" t="s">
        <v>231</v>
      </c>
      <c r="D30" s="76" t="s">
        <v>131</v>
      </c>
      <c r="E30" s="77" t="s">
        <v>37</v>
      </c>
      <c r="F30" s="78">
        <v>15</v>
      </c>
      <c r="G30" s="79"/>
      <c r="H30" s="80">
        <f>ROUND(G30,2)*F30</f>
        <v>0</v>
      </c>
      <c r="J30" s="91"/>
      <c r="M30" s="94"/>
      <c r="N30" s="94"/>
      <c r="O30" s="94"/>
    </row>
    <row r="31" spans="1:15" s="90" customFormat="1" ht="30" customHeight="1">
      <c r="A31" s="85" t="s">
        <v>232</v>
      </c>
      <c r="B31" s="89" t="s">
        <v>182</v>
      </c>
      <c r="C31" s="75" t="s">
        <v>234</v>
      </c>
      <c r="D31" s="76" t="s">
        <v>235</v>
      </c>
      <c r="E31" s="77"/>
      <c r="F31" s="78"/>
      <c r="G31" s="81"/>
      <c r="H31" s="80"/>
      <c r="J31" s="91"/>
      <c r="M31" s="94"/>
      <c r="N31" s="94"/>
      <c r="O31" s="94"/>
    </row>
    <row r="32" spans="1:15" s="96" customFormat="1" ht="30" customHeight="1">
      <c r="A32" s="85" t="s">
        <v>236</v>
      </c>
      <c r="B32" s="82" t="s">
        <v>38</v>
      </c>
      <c r="C32" s="75" t="s">
        <v>346</v>
      </c>
      <c r="D32" s="76" t="s">
        <v>2</v>
      </c>
      <c r="E32" s="77" t="s">
        <v>69</v>
      </c>
      <c r="F32" s="78">
        <v>45</v>
      </c>
      <c r="G32" s="79"/>
      <c r="H32" s="80">
        <f>ROUND(G32,2)*F32</f>
        <v>0</v>
      </c>
      <c r="J32" s="91"/>
      <c r="M32" s="94"/>
      <c r="N32" s="94"/>
      <c r="O32" s="94"/>
    </row>
    <row r="33" spans="1:15" s="96" customFormat="1" ht="30" customHeight="1">
      <c r="A33" s="85" t="s">
        <v>241</v>
      </c>
      <c r="B33" s="89" t="s">
        <v>370</v>
      </c>
      <c r="C33" s="75" t="s">
        <v>243</v>
      </c>
      <c r="D33" s="76" t="s">
        <v>235</v>
      </c>
      <c r="E33" s="77"/>
      <c r="F33" s="78"/>
      <c r="G33" s="81"/>
      <c r="H33" s="80"/>
      <c r="J33" s="91"/>
      <c r="M33" s="94"/>
      <c r="N33" s="94"/>
      <c r="O33" s="94"/>
    </row>
    <row r="34" spans="1:15" s="96" customFormat="1" ht="30" customHeight="1">
      <c r="A34" s="85" t="s">
        <v>246</v>
      </c>
      <c r="B34" s="82" t="s">
        <v>38</v>
      </c>
      <c r="C34" s="75" t="s">
        <v>348</v>
      </c>
      <c r="D34" s="76" t="s">
        <v>247</v>
      </c>
      <c r="E34" s="77" t="s">
        <v>69</v>
      </c>
      <c r="F34" s="78">
        <v>45</v>
      </c>
      <c r="G34" s="79"/>
      <c r="H34" s="80">
        <f>ROUND(G34,2)*F34</f>
        <v>0</v>
      </c>
      <c r="J34" s="91"/>
      <c r="M34" s="94"/>
      <c r="N34" s="94"/>
      <c r="O34" s="94"/>
    </row>
    <row r="35" spans="1:15" s="96" customFormat="1" ht="30" customHeight="1">
      <c r="A35" s="85" t="s">
        <v>251</v>
      </c>
      <c r="B35" s="82" t="s">
        <v>49</v>
      </c>
      <c r="C35" s="75" t="s">
        <v>252</v>
      </c>
      <c r="D35" s="76" t="s">
        <v>253</v>
      </c>
      <c r="E35" s="77" t="s">
        <v>69</v>
      </c>
      <c r="F35" s="78">
        <v>4</v>
      </c>
      <c r="G35" s="79"/>
      <c r="H35" s="80">
        <f>ROUND(G35,2)*F35</f>
        <v>0</v>
      </c>
      <c r="J35" s="91"/>
      <c r="M35" s="94"/>
      <c r="N35" s="94"/>
      <c r="O35" s="94"/>
    </row>
    <row r="36" spans="1:15" s="96" customFormat="1" ht="30" customHeight="1">
      <c r="A36" s="85" t="s">
        <v>71</v>
      </c>
      <c r="B36" s="89" t="s">
        <v>371</v>
      </c>
      <c r="C36" s="75" t="s">
        <v>72</v>
      </c>
      <c r="D36" s="76" t="s">
        <v>235</v>
      </c>
      <c r="E36" s="77"/>
      <c r="F36" s="78"/>
      <c r="G36" s="81"/>
      <c r="H36" s="80"/>
      <c r="J36" s="91"/>
      <c r="M36" s="94"/>
      <c r="N36" s="94"/>
      <c r="O36" s="94"/>
    </row>
    <row r="37" spans="1:15" s="96" customFormat="1" ht="30" customHeight="1">
      <c r="A37" s="85" t="s">
        <v>73</v>
      </c>
      <c r="B37" s="82" t="s">
        <v>38</v>
      </c>
      <c r="C37" s="75" t="s">
        <v>347</v>
      </c>
      <c r="D37" s="76" t="s">
        <v>255</v>
      </c>
      <c r="E37" s="77"/>
      <c r="F37" s="78"/>
      <c r="G37" s="80"/>
      <c r="H37" s="80"/>
      <c r="J37" s="91"/>
      <c r="M37" s="94"/>
      <c r="N37" s="94"/>
      <c r="O37" s="94"/>
    </row>
    <row r="38" spans="1:15" s="96" customFormat="1" ht="30" customHeight="1">
      <c r="A38" s="85" t="s">
        <v>121</v>
      </c>
      <c r="B38" s="82" t="s">
        <v>218</v>
      </c>
      <c r="C38" s="75" t="s">
        <v>256</v>
      </c>
      <c r="D38" s="76"/>
      <c r="E38" s="77" t="s">
        <v>69</v>
      </c>
      <c r="F38" s="78">
        <v>5</v>
      </c>
      <c r="G38" s="79"/>
      <c r="H38" s="80">
        <f aca="true" t="shared" si="0" ref="H38:H43">ROUND(G38,2)*F38</f>
        <v>0</v>
      </c>
      <c r="J38" s="91"/>
      <c r="M38" s="94"/>
      <c r="N38" s="94"/>
      <c r="O38" s="94"/>
    </row>
    <row r="39" spans="1:15" s="96" customFormat="1" ht="30" customHeight="1">
      <c r="A39" s="85" t="s">
        <v>74</v>
      </c>
      <c r="B39" s="82" t="s">
        <v>220</v>
      </c>
      <c r="C39" s="75" t="s">
        <v>257</v>
      </c>
      <c r="D39" s="76"/>
      <c r="E39" s="77" t="s">
        <v>69</v>
      </c>
      <c r="F39" s="78">
        <v>10</v>
      </c>
      <c r="G39" s="79"/>
      <c r="H39" s="80">
        <f t="shared" si="0"/>
        <v>0</v>
      </c>
      <c r="J39" s="91"/>
      <c r="M39" s="94"/>
      <c r="N39" s="94"/>
      <c r="O39" s="94"/>
    </row>
    <row r="40" spans="1:15" s="96" customFormat="1" ht="30" customHeight="1">
      <c r="A40" s="85" t="s">
        <v>258</v>
      </c>
      <c r="B40" s="82" t="s">
        <v>259</v>
      </c>
      <c r="C40" s="75" t="s">
        <v>260</v>
      </c>
      <c r="D40" s="76" t="s">
        <v>2</v>
      </c>
      <c r="E40" s="77" t="s">
        <v>69</v>
      </c>
      <c r="F40" s="78">
        <v>600</v>
      </c>
      <c r="G40" s="79"/>
      <c r="H40" s="80">
        <f t="shared" si="0"/>
        <v>0</v>
      </c>
      <c r="J40" s="91"/>
      <c r="M40" s="94"/>
      <c r="N40" s="94"/>
      <c r="O40" s="94"/>
    </row>
    <row r="41" spans="1:15" s="96" customFormat="1" ht="30" customHeight="1">
      <c r="A41" s="85" t="s">
        <v>261</v>
      </c>
      <c r="B41" s="82" t="s">
        <v>49</v>
      </c>
      <c r="C41" s="75" t="s">
        <v>348</v>
      </c>
      <c r="D41" s="76" t="s">
        <v>247</v>
      </c>
      <c r="E41" s="77" t="s">
        <v>69</v>
      </c>
      <c r="F41" s="78">
        <v>10</v>
      </c>
      <c r="G41" s="79"/>
      <c r="H41" s="80">
        <f t="shared" si="0"/>
        <v>0</v>
      </c>
      <c r="J41" s="91"/>
      <c r="M41" s="94"/>
      <c r="N41" s="94"/>
      <c r="O41" s="94"/>
    </row>
    <row r="42" spans="1:15" s="96" customFormat="1" ht="30" customHeight="1">
      <c r="A42" s="85" t="s">
        <v>75</v>
      </c>
      <c r="B42" s="82" t="s">
        <v>70</v>
      </c>
      <c r="C42" s="75" t="s">
        <v>252</v>
      </c>
      <c r="D42" s="76" t="s">
        <v>262</v>
      </c>
      <c r="E42" s="77" t="s">
        <v>69</v>
      </c>
      <c r="F42" s="78">
        <v>13</v>
      </c>
      <c r="G42" s="79"/>
      <c r="H42" s="80">
        <f t="shared" si="0"/>
        <v>0</v>
      </c>
      <c r="J42" s="91"/>
      <c r="M42" s="94"/>
      <c r="N42" s="94"/>
      <c r="O42" s="94"/>
    </row>
    <row r="43" spans="1:15" s="96" customFormat="1" ht="43.5" customHeight="1">
      <c r="A43" s="85" t="s">
        <v>263</v>
      </c>
      <c r="B43" s="89" t="s">
        <v>372</v>
      </c>
      <c r="C43" s="75" t="s">
        <v>76</v>
      </c>
      <c r="D43" s="76" t="s">
        <v>265</v>
      </c>
      <c r="E43" s="77" t="s">
        <v>69</v>
      </c>
      <c r="F43" s="78">
        <v>310</v>
      </c>
      <c r="G43" s="79"/>
      <c r="H43" s="80">
        <f t="shared" si="0"/>
        <v>0</v>
      </c>
      <c r="J43" s="91"/>
      <c r="M43" s="94"/>
      <c r="N43" s="94"/>
      <c r="O43" s="94"/>
    </row>
    <row r="44" spans="1:15" s="96" customFormat="1" ht="43.5" customHeight="1">
      <c r="A44" s="85" t="s">
        <v>79</v>
      </c>
      <c r="B44" s="89" t="s">
        <v>373</v>
      </c>
      <c r="C44" s="75" t="s">
        <v>80</v>
      </c>
      <c r="D44" s="76" t="s">
        <v>132</v>
      </c>
      <c r="E44" s="84"/>
      <c r="F44" s="78"/>
      <c r="G44" s="81"/>
      <c r="H44" s="80"/>
      <c r="J44" s="91"/>
      <c r="M44" s="94"/>
      <c r="N44" s="94"/>
      <c r="O44" s="94"/>
    </row>
    <row r="45" spans="1:15" s="96" customFormat="1" ht="30" customHeight="1">
      <c r="A45" s="85" t="s">
        <v>81</v>
      </c>
      <c r="B45" s="82" t="s">
        <v>38</v>
      </c>
      <c r="C45" s="75" t="s">
        <v>82</v>
      </c>
      <c r="D45" s="76"/>
      <c r="E45" s="77"/>
      <c r="F45" s="78"/>
      <c r="G45" s="81"/>
      <c r="H45" s="80"/>
      <c r="J45" s="91"/>
      <c r="M45" s="94"/>
      <c r="N45" s="94"/>
      <c r="O45" s="94"/>
    </row>
    <row r="46" spans="1:15" s="96" customFormat="1" ht="30" customHeight="1">
      <c r="A46" s="85" t="s">
        <v>83</v>
      </c>
      <c r="B46" s="82" t="s">
        <v>218</v>
      </c>
      <c r="C46" s="75" t="s">
        <v>269</v>
      </c>
      <c r="D46" s="76"/>
      <c r="E46" s="77" t="s">
        <v>39</v>
      </c>
      <c r="F46" s="78">
        <v>250</v>
      </c>
      <c r="G46" s="79"/>
      <c r="H46" s="80">
        <f>ROUND(G46,2)*F46</f>
        <v>0</v>
      </c>
      <c r="J46" s="91"/>
      <c r="M46" s="94"/>
      <c r="N46" s="94"/>
      <c r="O46" s="94"/>
    </row>
    <row r="47" spans="1:15" s="96" customFormat="1" ht="30" customHeight="1">
      <c r="A47" s="85" t="s">
        <v>122</v>
      </c>
      <c r="B47" s="82" t="s">
        <v>49</v>
      </c>
      <c r="C47" s="75" t="s">
        <v>123</v>
      </c>
      <c r="D47" s="76"/>
      <c r="E47" s="77"/>
      <c r="F47" s="78"/>
      <c r="G47" s="81"/>
      <c r="H47" s="80"/>
      <c r="J47" s="91"/>
      <c r="M47" s="94"/>
      <c r="N47" s="94"/>
      <c r="O47" s="94"/>
    </row>
    <row r="48" spans="1:15" s="96" customFormat="1" ht="30" customHeight="1">
      <c r="A48" s="85" t="s">
        <v>124</v>
      </c>
      <c r="B48" s="82" t="s">
        <v>218</v>
      </c>
      <c r="C48" s="75" t="s">
        <v>269</v>
      </c>
      <c r="D48" s="76"/>
      <c r="E48" s="77" t="s">
        <v>39</v>
      </c>
      <c r="F48" s="78">
        <v>25</v>
      </c>
      <c r="G48" s="79"/>
      <c r="H48" s="80">
        <f>ROUND(G48,2)*F48</f>
        <v>0</v>
      </c>
      <c r="J48" s="91"/>
      <c r="M48" s="94"/>
      <c r="N48" s="94"/>
      <c r="O48" s="94"/>
    </row>
    <row r="49" spans="1:8" ht="36" customHeight="1">
      <c r="A49" s="19"/>
      <c r="B49" s="6"/>
      <c r="C49" s="35" t="s">
        <v>20</v>
      </c>
      <c r="D49" s="10"/>
      <c r="E49" s="8"/>
      <c r="F49" s="8"/>
      <c r="G49" s="19"/>
      <c r="H49" s="22"/>
    </row>
    <row r="50" spans="1:15" s="90" customFormat="1" ht="43.5" customHeight="1">
      <c r="A50" s="87" t="s">
        <v>84</v>
      </c>
      <c r="B50" s="89" t="s">
        <v>377</v>
      </c>
      <c r="C50" s="75" t="s">
        <v>85</v>
      </c>
      <c r="D50" s="76" t="s">
        <v>265</v>
      </c>
      <c r="E50" s="77"/>
      <c r="F50" s="83"/>
      <c r="G50" s="81"/>
      <c r="H50" s="86"/>
      <c r="J50" s="91"/>
      <c r="M50" s="94"/>
      <c r="N50" s="94"/>
      <c r="O50" s="94"/>
    </row>
    <row r="51" spans="1:15" s="90" customFormat="1" ht="43.5" customHeight="1">
      <c r="A51" s="87" t="s">
        <v>276</v>
      </c>
      <c r="B51" s="82" t="s">
        <v>38</v>
      </c>
      <c r="C51" s="75" t="s">
        <v>277</v>
      </c>
      <c r="D51" s="76" t="s">
        <v>2</v>
      </c>
      <c r="E51" s="77" t="s">
        <v>37</v>
      </c>
      <c r="F51" s="83">
        <v>1600</v>
      </c>
      <c r="G51" s="79"/>
      <c r="H51" s="86">
        <f>ROUND(G51,2)*F51</f>
        <v>0</v>
      </c>
      <c r="J51" s="91"/>
      <c r="M51" s="94"/>
      <c r="N51" s="94"/>
      <c r="O51" s="94"/>
    </row>
    <row r="52" spans="1:15" s="90" customFormat="1" ht="30" customHeight="1">
      <c r="A52" s="87" t="s">
        <v>281</v>
      </c>
      <c r="B52" s="89" t="s">
        <v>378</v>
      </c>
      <c r="C52" s="75" t="s">
        <v>283</v>
      </c>
      <c r="D52" s="76" t="s">
        <v>284</v>
      </c>
      <c r="E52" s="77" t="s">
        <v>37</v>
      </c>
      <c r="F52" s="83">
        <v>15</v>
      </c>
      <c r="G52" s="79"/>
      <c r="H52" s="86">
        <f>ROUND(G52,2)*F52</f>
        <v>0</v>
      </c>
      <c r="J52" s="91"/>
      <c r="M52" s="94"/>
      <c r="N52" s="94"/>
      <c r="O52" s="94"/>
    </row>
    <row r="53" spans="1:8" ht="36" customHeight="1">
      <c r="A53" s="19"/>
      <c r="B53" s="6"/>
      <c r="C53" s="35" t="s">
        <v>21</v>
      </c>
      <c r="D53" s="10"/>
      <c r="E53" s="9"/>
      <c r="F53" s="8"/>
      <c r="G53" s="19"/>
      <c r="H53" s="22"/>
    </row>
    <row r="54" spans="1:15" s="90" customFormat="1" ht="30" customHeight="1">
      <c r="A54" s="87" t="s">
        <v>86</v>
      </c>
      <c r="B54" s="89" t="s">
        <v>379</v>
      </c>
      <c r="C54" s="75" t="s">
        <v>87</v>
      </c>
      <c r="D54" s="76" t="s">
        <v>140</v>
      </c>
      <c r="E54" s="77" t="s">
        <v>69</v>
      </c>
      <c r="F54" s="83">
        <v>1200</v>
      </c>
      <c r="G54" s="79"/>
      <c r="H54" s="86">
        <f>ROUND(G54,2)*F54</f>
        <v>0</v>
      </c>
      <c r="J54" s="91"/>
      <c r="M54" s="94"/>
      <c r="N54" s="94"/>
      <c r="O54" s="94"/>
    </row>
    <row r="55" spans="1:8" ht="48" customHeight="1">
      <c r="A55" s="19"/>
      <c r="B55" s="6"/>
      <c r="C55" s="35" t="s">
        <v>22</v>
      </c>
      <c r="D55" s="10"/>
      <c r="E55" s="9"/>
      <c r="F55" s="8"/>
      <c r="G55" s="19"/>
      <c r="H55" s="22"/>
    </row>
    <row r="56" spans="1:15" s="121" customFormat="1" ht="43.5" customHeight="1">
      <c r="A56" s="87" t="s">
        <v>142</v>
      </c>
      <c r="B56" s="89" t="s">
        <v>558</v>
      </c>
      <c r="C56" s="88" t="s">
        <v>144</v>
      </c>
      <c r="D56" s="76" t="s">
        <v>288</v>
      </c>
      <c r="E56" s="77"/>
      <c r="F56" s="83"/>
      <c r="G56" s="81"/>
      <c r="H56" s="86"/>
      <c r="I56" s="120"/>
      <c r="J56" s="91"/>
      <c r="M56" s="94"/>
      <c r="N56" s="94"/>
      <c r="O56" s="94"/>
    </row>
    <row r="57" spans="1:15" s="96" customFormat="1" ht="43.5" customHeight="1">
      <c r="A57" s="87" t="s">
        <v>88</v>
      </c>
      <c r="B57" s="82" t="s">
        <v>38</v>
      </c>
      <c r="C57" s="75" t="s">
        <v>151</v>
      </c>
      <c r="D57" s="76"/>
      <c r="E57" s="77" t="s">
        <v>44</v>
      </c>
      <c r="F57" s="83">
        <v>2</v>
      </c>
      <c r="G57" s="79"/>
      <c r="H57" s="86">
        <f>ROUND(G57,2)*F57</f>
        <v>0</v>
      </c>
      <c r="I57" s="106"/>
      <c r="J57" s="91"/>
      <c r="M57" s="94"/>
      <c r="N57" s="94"/>
      <c r="O57" s="94"/>
    </row>
    <row r="58" spans="1:15" s="96" customFormat="1" ht="43.5" customHeight="1">
      <c r="A58" s="87" t="s">
        <v>89</v>
      </c>
      <c r="B58" s="82" t="s">
        <v>49</v>
      </c>
      <c r="C58" s="75" t="s">
        <v>90</v>
      </c>
      <c r="D58" s="76"/>
      <c r="E58" s="77" t="s">
        <v>44</v>
      </c>
      <c r="F58" s="83">
        <v>2</v>
      </c>
      <c r="G58" s="79"/>
      <c r="H58" s="86">
        <f>ROUND(G58,2)*F58</f>
        <v>0</v>
      </c>
      <c r="I58" s="106"/>
      <c r="J58" s="91"/>
      <c r="M58" s="94"/>
      <c r="N58" s="94"/>
      <c r="O58" s="94"/>
    </row>
    <row r="59" spans="1:15" s="96" customFormat="1" ht="30" customHeight="1">
      <c r="A59" s="87" t="s">
        <v>330</v>
      </c>
      <c r="B59" s="89" t="s">
        <v>380</v>
      </c>
      <c r="C59" s="75" t="s">
        <v>331</v>
      </c>
      <c r="D59" s="76" t="s">
        <v>332</v>
      </c>
      <c r="E59" s="77" t="s">
        <v>69</v>
      </c>
      <c r="F59" s="83">
        <v>24</v>
      </c>
      <c r="G59" s="79"/>
      <c r="H59" s="86">
        <f>ROUND(G59,2)*F59</f>
        <v>0</v>
      </c>
      <c r="J59" s="91"/>
      <c r="M59" s="94"/>
      <c r="N59" s="94"/>
      <c r="O59" s="94"/>
    </row>
    <row r="60" spans="1:8" ht="36" customHeight="1">
      <c r="A60" s="19"/>
      <c r="B60" s="12"/>
      <c r="C60" s="35" t="s">
        <v>23</v>
      </c>
      <c r="D60" s="10"/>
      <c r="E60" s="9"/>
      <c r="F60" s="8"/>
      <c r="G60" s="19"/>
      <c r="H60" s="22"/>
    </row>
    <row r="61" spans="1:15" s="96" customFormat="1" ht="43.5" customHeight="1">
      <c r="A61" s="87" t="s">
        <v>337</v>
      </c>
      <c r="B61" s="89" t="s">
        <v>374</v>
      </c>
      <c r="C61" s="75" t="s">
        <v>339</v>
      </c>
      <c r="D61" s="76" t="s">
        <v>333</v>
      </c>
      <c r="E61" s="77" t="s">
        <v>44</v>
      </c>
      <c r="F61" s="83">
        <v>1</v>
      </c>
      <c r="G61" s="79"/>
      <c r="H61" s="86">
        <f>ROUND(G61,2)*F61</f>
        <v>0</v>
      </c>
      <c r="J61" s="91"/>
      <c r="M61" s="94"/>
      <c r="N61" s="94"/>
      <c r="O61" s="94"/>
    </row>
    <row r="62" spans="1:15" s="96" customFormat="1" ht="30" customHeight="1">
      <c r="A62" s="87" t="s">
        <v>341</v>
      </c>
      <c r="B62" s="89" t="s">
        <v>375</v>
      </c>
      <c r="C62" s="75" t="s">
        <v>342</v>
      </c>
      <c r="D62" s="76" t="s">
        <v>288</v>
      </c>
      <c r="E62" s="77" t="s">
        <v>44</v>
      </c>
      <c r="F62" s="122">
        <v>1</v>
      </c>
      <c r="G62" s="79"/>
      <c r="H62" s="86">
        <f>ROUND(G62,2)*F62</f>
        <v>0</v>
      </c>
      <c r="I62" s="97"/>
      <c r="J62" s="91"/>
      <c r="M62" s="94"/>
      <c r="N62" s="94"/>
      <c r="O62" s="94"/>
    </row>
    <row r="63" spans="1:8" ht="36" customHeight="1">
      <c r="A63" s="19"/>
      <c r="B63" s="16"/>
      <c r="C63" s="35" t="s">
        <v>24</v>
      </c>
      <c r="D63" s="10"/>
      <c r="E63" s="7"/>
      <c r="F63" s="10"/>
      <c r="G63" s="19"/>
      <c r="H63" s="22"/>
    </row>
    <row r="64" spans="1:15" s="90" customFormat="1" ht="30" customHeight="1">
      <c r="A64" s="85" t="s">
        <v>100</v>
      </c>
      <c r="B64" s="89" t="s">
        <v>376</v>
      </c>
      <c r="C64" s="75" t="s">
        <v>101</v>
      </c>
      <c r="D64" s="76" t="s">
        <v>343</v>
      </c>
      <c r="E64" s="77"/>
      <c r="F64" s="78"/>
      <c r="G64" s="81"/>
      <c r="H64" s="80"/>
      <c r="J64" s="91"/>
      <c r="M64" s="94"/>
      <c r="N64" s="94"/>
      <c r="O64" s="94"/>
    </row>
    <row r="65" spans="1:15" s="96" customFormat="1" ht="30" customHeight="1">
      <c r="A65" s="85" t="s">
        <v>344</v>
      </c>
      <c r="B65" s="82" t="s">
        <v>38</v>
      </c>
      <c r="C65" s="75" t="s">
        <v>345</v>
      </c>
      <c r="D65" s="76"/>
      <c r="E65" s="77" t="s">
        <v>37</v>
      </c>
      <c r="F65" s="78">
        <v>250</v>
      </c>
      <c r="G65" s="79"/>
      <c r="H65" s="80">
        <f>ROUND(G65,2)*F65</f>
        <v>0</v>
      </c>
      <c r="J65" s="91"/>
      <c r="M65" s="94"/>
      <c r="N65" s="94"/>
      <c r="O65" s="94"/>
    </row>
    <row r="66" spans="1:15" s="96" customFormat="1" ht="30" customHeight="1">
      <c r="A66" s="85" t="s">
        <v>102</v>
      </c>
      <c r="B66" s="82" t="s">
        <v>49</v>
      </c>
      <c r="C66" s="75" t="s">
        <v>103</v>
      </c>
      <c r="D66" s="76"/>
      <c r="E66" s="77" t="s">
        <v>37</v>
      </c>
      <c r="F66" s="78">
        <v>250</v>
      </c>
      <c r="G66" s="79"/>
      <c r="H66" s="80">
        <f>ROUND(G66,2)*F66</f>
        <v>0</v>
      </c>
      <c r="J66" s="91"/>
      <c r="M66" s="94"/>
      <c r="N66" s="94"/>
      <c r="O66" s="94"/>
    </row>
    <row r="67" spans="1:8" ht="30" customHeight="1" thickBot="1">
      <c r="A67" s="20"/>
      <c r="B67" s="37" t="s">
        <v>12</v>
      </c>
      <c r="C67" s="146" t="str">
        <f>C7</f>
        <v>GATEWAY ROAD from Sun Valley Drive to McIvor Avenue</v>
      </c>
      <c r="D67" s="147"/>
      <c r="E67" s="147"/>
      <c r="F67" s="148"/>
      <c r="G67" s="20" t="s">
        <v>17</v>
      </c>
      <c r="H67" s="20">
        <f>SUM(H7:H66)</f>
        <v>0</v>
      </c>
    </row>
    <row r="68" spans="1:8" s="41" customFormat="1" ht="30" customHeight="1" thickTop="1">
      <c r="A68" s="39"/>
      <c r="B68" s="38" t="s">
        <v>13</v>
      </c>
      <c r="C68" s="143" t="s">
        <v>359</v>
      </c>
      <c r="D68" s="144"/>
      <c r="E68" s="144"/>
      <c r="F68" s="145"/>
      <c r="G68" s="39"/>
      <c r="H68" s="40"/>
    </row>
    <row r="69" spans="1:8" ht="36" customHeight="1">
      <c r="A69" s="19"/>
      <c r="B69" s="16"/>
      <c r="C69" s="34" t="s">
        <v>19</v>
      </c>
      <c r="D69" s="10"/>
      <c r="E69" s="8" t="s">
        <v>2</v>
      </c>
      <c r="F69" s="8" t="s">
        <v>2</v>
      </c>
      <c r="G69" s="19" t="s">
        <v>2</v>
      </c>
      <c r="H69" s="22"/>
    </row>
    <row r="70" spans="1:15" s="90" customFormat="1" ht="43.5" customHeight="1">
      <c r="A70" s="95" t="s">
        <v>40</v>
      </c>
      <c r="B70" s="89" t="s">
        <v>105</v>
      </c>
      <c r="C70" s="75" t="s">
        <v>41</v>
      </c>
      <c r="D70" s="76" t="s">
        <v>381</v>
      </c>
      <c r="E70" s="77" t="s">
        <v>35</v>
      </c>
      <c r="F70" s="78">
        <v>20</v>
      </c>
      <c r="G70" s="79"/>
      <c r="H70" s="80">
        <f>ROUND(G70,2)*F70</f>
        <v>0</v>
      </c>
      <c r="J70" s="91"/>
      <c r="M70" s="94"/>
      <c r="N70" s="94"/>
      <c r="O70" s="94"/>
    </row>
    <row r="71" spans="1:15" s="96" customFormat="1" ht="30" customHeight="1">
      <c r="A71" s="87" t="s">
        <v>42</v>
      </c>
      <c r="B71" s="89" t="s">
        <v>106</v>
      </c>
      <c r="C71" s="75" t="s">
        <v>43</v>
      </c>
      <c r="D71" s="76" t="s">
        <v>174</v>
      </c>
      <c r="E71" s="77" t="s">
        <v>37</v>
      </c>
      <c r="F71" s="78">
        <v>1340</v>
      </c>
      <c r="G71" s="79"/>
      <c r="H71" s="80">
        <f>ROUND(G71,2)*F71</f>
        <v>0</v>
      </c>
      <c r="J71" s="91"/>
      <c r="M71" s="94"/>
      <c r="N71" s="94"/>
      <c r="O71" s="94"/>
    </row>
    <row r="72" spans="1:8" ht="36" customHeight="1">
      <c r="A72" s="19"/>
      <c r="B72" s="16"/>
      <c r="C72" s="35" t="s">
        <v>354</v>
      </c>
      <c r="D72" s="10"/>
      <c r="E72" s="7"/>
      <c r="F72" s="10"/>
      <c r="G72" s="19"/>
      <c r="H72" s="22"/>
    </row>
    <row r="73" spans="1:15" s="90" customFormat="1" ht="30" customHeight="1">
      <c r="A73" s="85" t="s">
        <v>110</v>
      </c>
      <c r="B73" s="89" t="s">
        <v>107</v>
      </c>
      <c r="C73" s="75" t="s">
        <v>111</v>
      </c>
      <c r="D73" s="76" t="s">
        <v>174</v>
      </c>
      <c r="E73" s="77"/>
      <c r="F73" s="78"/>
      <c r="G73" s="81"/>
      <c r="H73" s="80"/>
      <c r="J73" s="91"/>
      <c r="M73" s="94"/>
      <c r="N73" s="94"/>
      <c r="O73" s="94"/>
    </row>
    <row r="74" spans="1:15" s="96" customFormat="1" ht="30" customHeight="1">
      <c r="A74" s="85" t="s">
        <v>112</v>
      </c>
      <c r="B74" s="82" t="s">
        <v>38</v>
      </c>
      <c r="C74" s="75" t="s">
        <v>113</v>
      </c>
      <c r="D74" s="76" t="s">
        <v>2</v>
      </c>
      <c r="E74" s="77" t="s">
        <v>37</v>
      </c>
      <c r="F74" s="78">
        <v>350</v>
      </c>
      <c r="G74" s="79"/>
      <c r="H74" s="80">
        <f>ROUND(G74,2)*F74</f>
        <v>0</v>
      </c>
      <c r="J74" s="91"/>
      <c r="M74" s="94"/>
      <c r="N74" s="94"/>
      <c r="O74" s="94"/>
    </row>
    <row r="75" spans="1:15" s="96" customFormat="1" ht="30" customHeight="1">
      <c r="A75" s="85" t="s">
        <v>45</v>
      </c>
      <c r="B75" s="89" t="s">
        <v>108</v>
      </c>
      <c r="C75" s="75" t="s">
        <v>46</v>
      </c>
      <c r="D75" s="76" t="s">
        <v>186</v>
      </c>
      <c r="E75" s="77"/>
      <c r="F75" s="78"/>
      <c r="G75" s="81"/>
      <c r="H75" s="80"/>
      <c r="J75" s="91"/>
      <c r="M75" s="94"/>
      <c r="N75" s="94"/>
      <c r="O75" s="94"/>
    </row>
    <row r="76" spans="1:15" s="96" customFormat="1" ht="43.5" customHeight="1">
      <c r="A76" s="85" t="s">
        <v>189</v>
      </c>
      <c r="B76" s="82" t="s">
        <v>38</v>
      </c>
      <c r="C76" s="75" t="s">
        <v>190</v>
      </c>
      <c r="D76" s="76" t="s">
        <v>2</v>
      </c>
      <c r="E76" s="77" t="s">
        <v>37</v>
      </c>
      <c r="F76" s="78">
        <v>170</v>
      </c>
      <c r="G76" s="79"/>
      <c r="H76" s="80">
        <f>ROUND(G76,2)*F76</f>
        <v>0</v>
      </c>
      <c r="J76" s="91"/>
      <c r="M76" s="94"/>
      <c r="N76" s="94"/>
      <c r="O76" s="94"/>
    </row>
    <row r="77" spans="1:15" s="96" customFormat="1" ht="30" customHeight="1">
      <c r="A77" s="85" t="s">
        <v>47</v>
      </c>
      <c r="B77" s="89" t="s">
        <v>109</v>
      </c>
      <c r="C77" s="75" t="s">
        <v>48</v>
      </c>
      <c r="D77" s="76" t="s">
        <v>186</v>
      </c>
      <c r="E77" s="77"/>
      <c r="F77" s="78"/>
      <c r="G77" s="81"/>
      <c r="H77" s="80"/>
      <c r="J77" s="91"/>
      <c r="M77" s="94"/>
      <c r="N77" s="94"/>
      <c r="O77" s="94"/>
    </row>
    <row r="78" spans="1:15" s="96" customFormat="1" ht="43.5" customHeight="1">
      <c r="A78" s="85" t="s">
        <v>201</v>
      </c>
      <c r="B78" s="82" t="s">
        <v>38</v>
      </c>
      <c r="C78" s="75" t="s">
        <v>202</v>
      </c>
      <c r="D78" s="76" t="s">
        <v>2</v>
      </c>
      <c r="E78" s="77" t="s">
        <v>37</v>
      </c>
      <c r="F78" s="78">
        <v>125</v>
      </c>
      <c r="G78" s="79"/>
      <c r="H78" s="80">
        <f>ROUND(G78,2)*F78</f>
        <v>0</v>
      </c>
      <c r="J78" s="91"/>
      <c r="M78" s="94"/>
      <c r="N78" s="94"/>
      <c r="O78" s="94"/>
    </row>
    <row r="79" spans="1:15" s="96" customFormat="1" ht="43.5" customHeight="1">
      <c r="A79" s="85" t="s">
        <v>203</v>
      </c>
      <c r="B79" s="82" t="s">
        <v>49</v>
      </c>
      <c r="C79" s="75" t="s">
        <v>204</v>
      </c>
      <c r="D79" s="76" t="s">
        <v>2</v>
      </c>
      <c r="E79" s="77" t="s">
        <v>37</v>
      </c>
      <c r="F79" s="78">
        <v>10</v>
      </c>
      <c r="G79" s="79"/>
      <c r="H79" s="80">
        <f>ROUND(G79,2)*F79</f>
        <v>0</v>
      </c>
      <c r="J79" s="91"/>
      <c r="M79" s="94"/>
      <c r="N79" s="94"/>
      <c r="O79" s="94"/>
    </row>
    <row r="80" spans="1:15" s="96" customFormat="1" ht="43.5" customHeight="1">
      <c r="A80" s="85" t="s">
        <v>205</v>
      </c>
      <c r="B80" s="82" t="s">
        <v>70</v>
      </c>
      <c r="C80" s="75" t="s">
        <v>206</v>
      </c>
      <c r="D80" s="76" t="s">
        <v>2</v>
      </c>
      <c r="E80" s="77" t="s">
        <v>37</v>
      </c>
      <c r="F80" s="78">
        <v>70</v>
      </c>
      <c r="G80" s="79"/>
      <c r="H80" s="80">
        <f>ROUND(G80,2)*F80</f>
        <v>0</v>
      </c>
      <c r="J80" s="91"/>
      <c r="M80" s="94"/>
      <c r="N80" s="94"/>
      <c r="O80" s="94"/>
    </row>
    <row r="81" spans="1:15" s="96" customFormat="1" ht="30" customHeight="1">
      <c r="A81" s="85" t="s">
        <v>52</v>
      </c>
      <c r="B81" s="89" t="s">
        <v>559</v>
      </c>
      <c r="C81" s="75" t="s">
        <v>53</v>
      </c>
      <c r="D81" s="76" t="s">
        <v>214</v>
      </c>
      <c r="E81" s="77"/>
      <c r="F81" s="78"/>
      <c r="G81" s="81"/>
      <c r="H81" s="80"/>
      <c r="J81" s="91"/>
      <c r="M81" s="94"/>
      <c r="N81" s="94"/>
      <c r="O81" s="94"/>
    </row>
    <row r="82" spans="1:15" s="96" customFormat="1" ht="30" customHeight="1">
      <c r="A82" s="85" t="s">
        <v>54</v>
      </c>
      <c r="B82" s="82" t="s">
        <v>38</v>
      </c>
      <c r="C82" s="75" t="s">
        <v>55</v>
      </c>
      <c r="D82" s="76" t="s">
        <v>2</v>
      </c>
      <c r="E82" s="77" t="s">
        <v>44</v>
      </c>
      <c r="F82" s="78">
        <v>240</v>
      </c>
      <c r="G82" s="79"/>
      <c r="H82" s="80">
        <f>ROUND(G82,2)*F82</f>
        <v>0</v>
      </c>
      <c r="J82" s="91"/>
      <c r="M82" s="94"/>
      <c r="N82" s="94"/>
      <c r="O82" s="94"/>
    </row>
    <row r="83" spans="1:15" s="96" customFormat="1" ht="30" customHeight="1">
      <c r="A83" s="85" t="s">
        <v>56</v>
      </c>
      <c r="B83" s="89" t="s">
        <v>560</v>
      </c>
      <c r="C83" s="75" t="s">
        <v>57</v>
      </c>
      <c r="D83" s="76" t="s">
        <v>214</v>
      </c>
      <c r="E83" s="77"/>
      <c r="F83" s="78"/>
      <c r="G83" s="81"/>
      <c r="H83" s="80"/>
      <c r="J83" s="91"/>
      <c r="M83" s="94"/>
      <c r="N83" s="94"/>
      <c r="O83" s="94"/>
    </row>
    <row r="84" spans="1:15" s="96" customFormat="1" ht="30" customHeight="1">
      <c r="A84" s="85" t="s">
        <v>58</v>
      </c>
      <c r="B84" s="82" t="s">
        <v>38</v>
      </c>
      <c r="C84" s="75" t="s">
        <v>59</v>
      </c>
      <c r="D84" s="76" t="s">
        <v>2</v>
      </c>
      <c r="E84" s="77" t="s">
        <v>44</v>
      </c>
      <c r="F84" s="78">
        <v>600</v>
      </c>
      <c r="G84" s="79"/>
      <c r="H84" s="80">
        <f>ROUND(G84,2)*F84</f>
        <v>0</v>
      </c>
      <c r="J84" s="91"/>
      <c r="M84" s="94"/>
      <c r="N84" s="94"/>
      <c r="O84" s="94"/>
    </row>
    <row r="85" spans="1:15" s="90" customFormat="1" ht="43.5" customHeight="1">
      <c r="A85" s="85" t="s">
        <v>62</v>
      </c>
      <c r="B85" s="89" t="s">
        <v>114</v>
      </c>
      <c r="C85" s="75" t="s">
        <v>63</v>
      </c>
      <c r="D85" s="76" t="s">
        <v>131</v>
      </c>
      <c r="E85" s="77"/>
      <c r="F85" s="78"/>
      <c r="G85" s="81"/>
      <c r="H85" s="80"/>
      <c r="J85" s="91"/>
      <c r="M85" s="94"/>
      <c r="N85" s="94"/>
      <c r="O85" s="94"/>
    </row>
    <row r="86" spans="1:15" s="96" customFormat="1" ht="30" customHeight="1">
      <c r="A86" s="85" t="s">
        <v>64</v>
      </c>
      <c r="B86" s="82" t="s">
        <v>38</v>
      </c>
      <c r="C86" s="75" t="s">
        <v>65</v>
      </c>
      <c r="D86" s="76" t="s">
        <v>66</v>
      </c>
      <c r="E86" s="77"/>
      <c r="F86" s="78"/>
      <c r="G86" s="81"/>
      <c r="H86" s="80"/>
      <c r="J86" s="91"/>
      <c r="M86" s="94"/>
      <c r="N86" s="94"/>
      <c r="O86" s="94"/>
    </row>
    <row r="87" spans="1:15" s="96" customFormat="1" ht="30" customHeight="1">
      <c r="A87" s="85" t="s">
        <v>119</v>
      </c>
      <c r="B87" s="82" t="s">
        <v>218</v>
      </c>
      <c r="C87" s="75" t="s">
        <v>219</v>
      </c>
      <c r="D87" s="76"/>
      <c r="E87" s="77" t="s">
        <v>37</v>
      </c>
      <c r="F87" s="78">
        <v>5</v>
      </c>
      <c r="G87" s="79"/>
      <c r="H87" s="80">
        <f>ROUND(G87,2)*F87</f>
        <v>0</v>
      </c>
      <c r="J87" s="91"/>
      <c r="M87" s="94"/>
      <c r="N87" s="94"/>
      <c r="O87" s="94"/>
    </row>
    <row r="88" spans="1:15" s="96" customFormat="1" ht="30" customHeight="1">
      <c r="A88" s="85" t="s">
        <v>67</v>
      </c>
      <c r="B88" s="82" t="s">
        <v>220</v>
      </c>
      <c r="C88" s="75" t="s">
        <v>221</v>
      </c>
      <c r="D88" s="76"/>
      <c r="E88" s="77" t="s">
        <v>37</v>
      </c>
      <c r="F88" s="78">
        <v>60</v>
      </c>
      <c r="G88" s="79"/>
      <c r="H88" s="80">
        <f>ROUND(G88,2)*F88</f>
        <v>0</v>
      </c>
      <c r="J88" s="91"/>
      <c r="M88" s="94"/>
      <c r="N88" s="94"/>
      <c r="O88" s="94"/>
    </row>
    <row r="89" spans="1:15" s="96" customFormat="1" ht="30" customHeight="1">
      <c r="A89" s="85" t="s">
        <v>68</v>
      </c>
      <c r="B89" s="82" t="s">
        <v>222</v>
      </c>
      <c r="C89" s="75" t="s">
        <v>223</v>
      </c>
      <c r="D89" s="76" t="s">
        <v>2</v>
      </c>
      <c r="E89" s="77" t="s">
        <v>37</v>
      </c>
      <c r="F89" s="78">
        <v>240</v>
      </c>
      <c r="G89" s="79"/>
      <c r="H89" s="80">
        <f>ROUND(G89,2)*F89</f>
        <v>0</v>
      </c>
      <c r="J89" s="91"/>
      <c r="M89" s="94"/>
      <c r="N89" s="94"/>
      <c r="O89" s="94"/>
    </row>
    <row r="90" spans="1:15" s="90" customFormat="1" ht="43.5" customHeight="1">
      <c r="A90" s="85" t="s">
        <v>224</v>
      </c>
      <c r="B90" s="89" t="s">
        <v>115</v>
      </c>
      <c r="C90" s="75" t="s">
        <v>225</v>
      </c>
      <c r="D90" s="76" t="s">
        <v>131</v>
      </c>
      <c r="E90" s="77" t="s">
        <v>37</v>
      </c>
      <c r="F90" s="83">
        <v>3</v>
      </c>
      <c r="G90" s="79"/>
      <c r="H90" s="80">
        <f>ROUND(G90,2)*F90</f>
        <v>0</v>
      </c>
      <c r="J90" s="91"/>
      <c r="M90" s="94"/>
      <c r="N90" s="94"/>
      <c r="O90" s="94"/>
    </row>
    <row r="91" spans="1:15" s="96" customFormat="1" ht="30" customHeight="1">
      <c r="A91" s="85" t="s">
        <v>226</v>
      </c>
      <c r="B91" s="89" t="s">
        <v>116</v>
      </c>
      <c r="C91" s="75" t="s">
        <v>228</v>
      </c>
      <c r="D91" s="76" t="s">
        <v>131</v>
      </c>
      <c r="E91" s="77" t="s">
        <v>37</v>
      </c>
      <c r="F91" s="78">
        <v>3</v>
      </c>
      <c r="G91" s="79"/>
      <c r="H91" s="80">
        <f>ROUND(G91,2)*F91</f>
        <v>0</v>
      </c>
      <c r="J91" s="91"/>
      <c r="M91" s="94"/>
      <c r="N91" s="94"/>
      <c r="O91" s="94"/>
    </row>
    <row r="92" spans="1:15" s="90" customFormat="1" ht="30" customHeight="1">
      <c r="A92" s="85" t="s">
        <v>232</v>
      </c>
      <c r="B92" s="89" t="s">
        <v>117</v>
      </c>
      <c r="C92" s="75" t="s">
        <v>234</v>
      </c>
      <c r="D92" s="76" t="s">
        <v>235</v>
      </c>
      <c r="E92" s="77"/>
      <c r="F92" s="78"/>
      <c r="G92" s="81"/>
      <c r="H92" s="80"/>
      <c r="J92" s="91"/>
      <c r="M92" s="94"/>
      <c r="N92" s="94"/>
      <c r="O92" s="94"/>
    </row>
    <row r="93" spans="1:15" s="96" customFormat="1" ht="30" customHeight="1">
      <c r="A93" s="85" t="s">
        <v>236</v>
      </c>
      <c r="B93" s="82" t="s">
        <v>38</v>
      </c>
      <c r="C93" s="75" t="s">
        <v>346</v>
      </c>
      <c r="D93" s="76" t="s">
        <v>2</v>
      </c>
      <c r="E93" s="77" t="s">
        <v>69</v>
      </c>
      <c r="F93" s="78">
        <v>20</v>
      </c>
      <c r="G93" s="79"/>
      <c r="H93" s="80">
        <f>ROUND(G93,2)*F93</f>
        <v>0</v>
      </c>
      <c r="J93" s="91"/>
      <c r="M93" s="94"/>
      <c r="N93" s="94"/>
      <c r="O93" s="94"/>
    </row>
    <row r="94" spans="1:15" s="96" customFormat="1" ht="30" customHeight="1">
      <c r="A94" s="85" t="s">
        <v>237</v>
      </c>
      <c r="B94" s="82" t="s">
        <v>49</v>
      </c>
      <c r="C94" s="75" t="s">
        <v>238</v>
      </c>
      <c r="D94" s="76" t="s">
        <v>2</v>
      </c>
      <c r="E94" s="77" t="s">
        <v>69</v>
      </c>
      <c r="F94" s="78">
        <v>120</v>
      </c>
      <c r="G94" s="79"/>
      <c r="H94" s="80">
        <f>ROUND(G94,2)*F94</f>
        <v>0</v>
      </c>
      <c r="J94" s="91"/>
      <c r="M94" s="94"/>
      <c r="N94" s="94"/>
      <c r="O94" s="94"/>
    </row>
    <row r="95" spans="1:15" s="96" customFormat="1" ht="30" customHeight="1">
      <c r="A95" s="85" t="s">
        <v>241</v>
      </c>
      <c r="B95" s="89" t="s">
        <v>118</v>
      </c>
      <c r="C95" s="75" t="s">
        <v>243</v>
      </c>
      <c r="D95" s="76" t="s">
        <v>235</v>
      </c>
      <c r="E95" s="77"/>
      <c r="F95" s="78"/>
      <c r="G95" s="81"/>
      <c r="H95" s="80"/>
      <c r="J95" s="91"/>
      <c r="M95" s="94"/>
      <c r="N95" s="94"/>
      <c r="O95" s="94"/>
    </row>
    <row r="96" spans="1:15" s="96" customFormat="1" ht="30" customHeight="1">
      <c r="A96" s="85" t="s">
        <v>246</v>
      </c>
      <c r="B96" s="82" t="s">
        <v>38</v>
      </c>
      <c r="C96" s="75" t="s">
        <v>348</v>
      </c>
      <c r="D96" s="76" t="s">
        <v>247</v>
      </c>
      <c r="E96" s="77" t="s">
        <v>69</v>
      </c>
      <c r="F96" s="78">
        <v>140</v>
      </c>
      <c r="G96" s="79"/>
      <c r="H96" s="80">
        <f>ROUND(G96,2)*F96</f>
        <v>0</v>
      </c>
      <c r="J96" s="91"/>
      <c r="M96" s="94"/>
      <c r="N96" s="94"/>
      <c r="O96" s="94"/>
    </row>
    <row r="97" spans="1:15" s="96" customFormat="1" ht="30" customHeight="1">
      <c r="A97" s="85" t="s">
        <v>71</v>
      </c>
      <c r="B97" s="89" t="s">
        <v>120</v>
      </c>
      <c r="C97" s="75" t="s">
        <v>72</v>
      </c>
      <c r="D97" s="76" t="s">
        <v>235</v>
      </c>
      <c r="E97" s="77"/>
      <c r="F97" s="78"/>
      <c r="G97" s="81"/>
      <c r="H97" s="80"/>
      <c r="J97" s="91"/>
      <c r="M97" s="94"/>
      <c r="N97" s="94"/>
      <c r="O97" s="94"/>
    </row>
    <row r="98" spans="1:15" s="96" customFormat="1" ht="30" customHeight="1">
      <c r="A98" s="85" t="s">
        <v>73</v>
      </c>
      <c r="B98" s="82" t="s">
        <v>38</v>
      </c>
      <c r="C98" s="75" t="s">
        <v>347</v>
      </c>
      <c r="D98" s="76" t="s">
        <v>255</v>
      </c>
      <c r="E98" s="77"/>
      <c r="F98" s="78"/>
      <c r="G98" s="80"/>
      <c r="H98" s="80"/>
      <c r="J98" s="91"/>
      <c r="M98" s="94"/>
      <c r="N98" s="94"/>
      <c r="O98" s="94"/>
    </row>
    <row r="99" spans="1:15" s="96" customFormat="1" ht="30" customHeight="1">
      <c r="A99" s="85" t="s">
        <v>121</v>
      </c>
      <c r="B99" s="82" t="s">
        <v>218</v>
      </c>
      <c r="C99" s="75" t="s">
        <v>256</v>
      </c>
      <c r="D99" s="76"/>
      <c r="E99" s="77" t="s">
        <v>69</v>
      </c>
      <c r="F99" s="78">
        <v>5</v>
      </c>
      <c r="G99" s="79"/>
      <c r="H99" s="80">
        <f>ROUND(G99,2)*F99</f>
        <v>0</v>
      </c>
      <c r="J99" s="91"/>
      <c r="M99" s="94"/>
      <c r="N99" s="94"/>
      <c r="O99" s="94"/>
    </row>
    <row r="100" spans="1:15" s="96" customFormat="1" ht="30" customHeight="1">
      <c r="A100" s="85" t="s">
        <v>74</v>
      </c>
      <c r="B100" s="82" t="s">
        <v>220</v>
      </c>
      <c r="C100" s="75" t="s">
        <v>257</v>
      </c>
      <c r="D100" s="76"/>
      <c r="E100" s="77" t="s">
        <v>69</v>
      </c>
      <c r="F100" s="78">
        <v>35</v>
      </c>
      <c r="G100" s="79"/>
      <c r="H100" s="80">
        <f>ROUND(G100,2)*F100</f>
        <v>0</v>
      </c>
      <c r="J100" s="91"/>
      <c r="M100" s="94"/>
      <c r="N100" s="94"/>
      <c r="O100" s="94"/>
    </row>
    <row r="101" spans="1:15" s="96" customFormat="1" ht="30" customHeight="1">
      <c r="A101" s="85" t="s">
        <v>258</v>
      </c>
      <c r="B101" s="82" t="s">
        <v>259</v>
      </c>
      <c r="C101" s="75" t="s">
        <v>391</v>
      </c>
      <c r="D101" s="76" t="s">
        <v>2</v>
      </c>
      <c r="E101" s="77" t="s">
        <v>69</v>
      </c>
      <c r="F101" s="78">
        <v>350</v>
      </c>
      <c r="G101" s="79"/>
      <c r="H101" s="80">
        <f>ROUND(G101,2)*F101</f>
        <v>0</v>
      </c>
      <c r="J101" s="91"/>
      <c r="M101" s="94"/>
      <c r="N101" s="94"/>
      <c r="O101" s="94"/>
    </row>
    <row r="102" spans="1:15" s="96" customFormat="1" ht="30" customHeight="1">
      <c r="A102" s="85" t="s">
        <v>261</v>
      </c>
      <c r="B102" s="82" t="s">
        <v>49</v>
      </c>
      <c r="C102" s="75" t="s">
        <v>348</v>
      </c>
      <c r="D102" s="76" t="s">
        <v>247</v>
      </c>
      <c r="E102" s="77" t="s">
        <v>69</v>
      </c>
      <c r="F102" s="78">
        <v>15</v>
      </c>
      <c r="G102" s="79"/>
      <c r="H102" s="80">
        <f>ROUND(G102,2)*F102</f>
        <v>0</v>
      </c>
      <c r="J102" s="91"/>
      <c r="M102" s="94"/>
      <c r="N102" s="94"/>
      <c r="O102" s="94"/>
    </row>
    <row r="103" spans="1:15" s="96" customFormat="1" ht="30" customHeight="1">
      <c r="A103" s="85" t="s">
        <v>75</v>
      </c>
      <c r="B103" s="82" t="s">
        <v>70</v>
      </c>
      <c r="C103" s="75" t="s">
        <v>252</v>
      </c>
      <c r="D103" s="76" t="s">
        <v>262</v>
      </c>
      <c r="E103" s="77" t="s">
        <v>69</v>
      </c>
      <c r="F103" s="78">
        <v>40</v>
      </c>
      <c r="G103" s="79"/>
      <c r="H103" s="80">
        <f>ROUND(G103,2)*F103</f>
        <v>0</v>
      </c>
      <c r="J103" s="91"/>
      <c r="M103" s="94"/>
      <c r="N103" s="94"/>
      <c r="O103" s="94"/>
    </row>
    <row r="104" spans="1:15" s="96" customFormat="1" ht="43.5" customHeight="1">
      <c r="A104" s="85" t="s">
        <v>79</v>
      </c>
      <c r="B104" s="89" t="s">
        <v>227</v>
      </c>
      <c r="C104" s="75" t="s">
        <v>80</v>
      </c>
      <c r="D104" s="76" t="s">
        <v>132</v>
      </c>
      <c r="E104" s="84"/>
      <c r="F104" s="78"/>
      <c r="G104" s="81"/>
      <c r="H104" s="80"/>
      <c r="J104" s="91"/>
      <c r="M104" s="94"/>
      <c r="N104" s="94"/>
      <c r="O104" s="94"/>
    </row>
    <row r="105" spans="1:15" s="96" customFormat="1" ht="30" customHeight="1">
      <c r="A105" s="85" t="s">
        <v>81</v>
      </c>
      <c r="B105" s="82" t="s">
        <v>38</v>
      </c>
      <c r="C105" s="75" t="s">
        <v>82</v>
      </c>
      <c r="D105" s="76"/>
      <c r="E105" s="77"/>
      <c r="F105" s="78"/>
      <c r="G105" s="81"/>
      <c r="H105" s="80"/>
      <c r="J105" s="91"/>
      <c r="M105" s="94"/>
      <c r="N105" s="94"/>
      <c r="O105" s="94"/>
    </row>
    <row r="106" spans="1:15" s="96" customFormat="1" ht="30" customHeight="1">
      <c r="A106" s="85" t="s">
        <v>83</v>
      </c>
      <c r="B106" s="82" t="s">
        <v>218</v>
      </c>
      <c r="C106" s="75" t="s">
        <v>269</v>
      </c>
      <c r="D106" s="76"/>
      <c r="E106" s="77" t="s">
        <v>39</v>
      </c>
      <c r="F106" s="78">
        <v>330</v>
      </c>
      <c r="G106" s="79"/>
      <c r="H106" s="80">
        <f>ROUND(G106,2)*F106</f>
        <v>0</v>
      </c>
      <c r="J106" s="91"/>
      <c r="M106" s="94"/>
      <c r="N106" s="94"/>
      <c r="O106" s="94"/>
    </row>
    <row r="107" spans="1:15" s="96" customFormat="1" ht="30" customHeight="1">
      <c r="A107" s="85" t="s">
        <v>122</v>
      </c>
      <c r="B107" s="82" t="s">
        <v>49</v>
      </c>
      <c r="C107" s="75" t="s">
        <v>123</v>
      </c>
      <c r="D107" s="76"/>
      <c r="E107" s="77"/>
      <c r="F107" s="78"/>
      <c r="G107" s="81"/>
      <c r="H107" s="80"/>
      <c r="J107" s="91"/>
      <c r="M107" s="94"/>
      <c r="N107" s="94"/>
      <c r="O107" s="94"/>
    </row>
    <row r="108" spans="1:15" s="96" customFormat="1" ht="30" customHeight="1">
      <c r="A108" s="85" t="s">
        <v>124</v>
      </c>
      <c r="B108" s="82" t="s">
        <v>218</v>
      </c>
      <c r="C108" s="75" t="s">
        <v>269</v>
      </c>
      <c r="D108" s="76"/>
      <c r="E108" s="77" t="s">
        <v>39</v>
      </c>
      <c r="F108" s="78">
        <v>60</v>
      </c>
      <c r="G108" s="79"/>
      <c r="H108" s="80">
        <f>ROUND(G108,2)*F108</f>
        <v>0</v>
      </c>
      <c r="J108" s="91"/>
      <c r="M108" s="94"/>
      <c r="N108" s="94"/>
      <c r="O108" s="94"/>
    </row>
    <row r="109" spans="1:15" s="98" customFormat="1" ht="30" customHeight="1">
      <c r="A109" s="85" t="s">
        <v>270</v>
      </c>
      <c r="B109" s="89" t="s">
        <v>230</v>
      </c>
      <c r="C109" s="75" t="s">
        <v>272</v>
      </c>
      <c r="D109" s="76" t="s">
        <v>273</v>
      </c>
      <c r="E109" s="77"/>
      <c r="F109" s="78"/>
      <c r="G109" s="81"/>
      <c r="H109" s="80"/>
      <c r="J109" s="91"/>
      <c r="M109" s="94"/>
      <c r="N109" s="94"/>
      <c r="O109" s="94"/>
    </row>
    <row r="110" spans="1:15" s="99" customFormat="1" ht="30" customHeight="1">
      <c r="A110" s="85" t="s">
        <v>274</v>
      </c>
      <c r="B110" s="82" t="s">
        <v>38</v>
      </c>
      <c r="C110" s="75" t="s">
        <v>275</v>
      </c>
      <c r="D110" s="76" t="s">
        <v>2</v>
      </c>
      <c r="E110" s="77" t="s">
        <v>37</v>
      </c>
      <c r="F110" s="78">
        <v>60</v>
      </c>
      <c r="G110" s="79"/>
      <c r="H110" s="80">
        <f>ROUND(G110,2)*F110</f>
        <v>0</v>
      </c>
      <c r="J110" s="91"/>
      <c r="M110" s="94"/>
      <c r="N110" s="94"/>
      <c r="O110" s="94"/>
    </row>
    <row r="111" spans="1:8" ht="36" customHeight="1">
      <c r="A111" s="19"/>
      <c r="B111" s="6"/>
      <c r="C111" s="35" t="s">
        <v>20</v>
      </c>
      <c r="D111" s="10"/>
      <c r="E111" s="8"/>
      <c r="F111" s="8"/>
      <c r="G111" s="19"/>
      <c r="H111" s="22"/>
    </row>
    <row r="112" spans="1:15" s="90" customFormat="1" ht="43.5" customHeight="1">
      <c r="A112" s="87" t="s">
        <v>84</v>
      </c>
      <c r="B112" s="89" t="s">
        <v>233</v>
      </c>
      <c r="C112" s="75" t="s">
        <v>85</v>
      </c>
      <c r="D112" s="76" t="s">
        <v>265</v>
      </c>
      <c r="E112" s="77"/>
      <c r="F112" s="83"/>
      <c r="G112" s="81"/>
      <c r="H112" s="86"/>
      <c r="J112" s="91"/>
      <c r="M112" s="94"/>
      <c r="N112" s="94"/>
      <c r="O112" s="94"/>
    </row>
    <row r="113" spans="1:15" s="90" customFormat="1" ht="43.5" customHeight="1">
      <c r="A113" s="87" t="s">
        <v>278</v>
      </c>
      <c r="B113" s="82" t="s">
        <v>38</v>
      </c>
      <c r="C113" s="75" t="s">
        <v>279</v>
      </c>
      <c r="D113" s="76" t="s">
        <v>2</v>
      </c>
      <c r="E113" s="77" t="s">
        <v>37</v>
      </c>
      <c r="F113" s="83">
        <v>350</v>
      </c>
      <c r="G113" s="79"/>
      <c r="H113" s="86">
        <f>ROUND(G113,2)*F113</f>
        <v>0</v>
      </c>
      <c r="J113" s="91"/>
      <c r="M113" s="94"/>
      <c r="N113" s="94"/>
      <c r="O113" s="94"/>
    </row>
    <row r="114" spans="1:8" ht="36" customHeight="1">
      <c r="A114" s="19"/>
      <c r="B114" s="6"/>
      <c r="C114" s="35" t="s">
        <v>21</v>
      </c>
      <c r="D114" s="10"/>
      <c r="E114" s="9"/>
      <c r="F114" s="8"/>
      <c r="G114" s="19"/>
      <c r="H114" s="22"/>
    </row>
    <row r="115" spans="1:15" s="90" customFormat="1" ht="30" customHeight="1">
      <c r="A115" s="87" t="s">
        <v>86</v>
      </c>
      <c r="B115" s="89" t="s">
        <v>242</v>
      </c>
      <c r="C115" s="75" t="s">
        <v>87</v>
      </c>
      <c r="D115" s="76" t="s">
        <v>140</v>
      </c>
      <c r="E115" s="77" t="s">
        <v>69</v>
      </c>
      <c r="F115" s="83">
        <v>630</v>
      </c>
      <c r="G115" s="79"/>
      <c r="H115" s="86">
        <f>ROUND(G115,2)*F115</f>
        <v>0</v>
      </c>
      <c r="J115" s="91"/>
      <c r="M115" s="94"/>
      <c r="N115" s="94"/>
      <c r="O115" s="94"/>
    </row>
    <row r="116" spans="1:8" ht="48" customHeight="1">
      <c r="A116" s="19"/>
      <c r="B116" s="6"/>
      <c r="C116" s="35" t="s">
        <v>22</v>
      </c>
      <c r="D116" s="10"/>
      <c r="E116" s="9"/>
      <c r="F116" s="8"/>
      <c r="G116" s="19"/>
      <c r="H116" s="22"/>
    </row>
    <row r="117" spans="1:15" s="90" customFormat="1" ht="30" customHeight="1">
      <c r="A117" s="87" t="s">
        <v>292</v>
      </c>
      <c r="B117" s="89" t="s">
        <v>254</v>
      </c>
      <c r="C117" s="75" t="s">
        <v>294</v>
      </c>
      <c r="D117" s="76" t="s">
        <v>288</v>
      </c>
      <c r="E117" s="77"/>
      <c r="F117" s="83"/>
      <c r="G117" s="81"/>
      <c r="H117" s="86"/>
      <c r="I117" s="97"/>
      <c r="J117" s="91"/>
      <c r="M117" s="94"/>
      <c r="N117" s="94"/>
      <c r="O117" s="94"/>
    </row>
    <row r="118" spans="1:15" s="90" customFormat="1" ht="30" customHeight="1">
      <c r="A118" s="87" t="s">
        <v>295</v>
      </c>
      <c r="B118" s="82" t="s">
        <v>38</v>
      </c>
      <c r="C118" s="75" t="s">
        <v>360</v>
      </c>
      <c r="D118" s="76"/>
      <c r="E118" s="77" t="s">
        <v>44</v>
      </c>
      <c r="F118" s="83">
        <v>10</v>
      </c>
      <c r="G118" s="79"/>
      <c r="H118" s="86">
        <f>ROUND(G118,2)*F118</f>
        <v>0</v>
      </c>
      <c r="J118" s="91"/>
      <c r="M118" s="94"/>
      <c r="N118" s="94"/>
      <c r="O118" s="94"/>
    </row>
    <row r="119" spans="1:15" s="90" customFormat="1" ht="30" customHeight="1">
      <c r="A119" s="87" t="s">
        <v>295</v>
      </c>
      <c r="B119" s="82" t="s">
        <v>49</v>
      </c>
      <c r="C119" s="75" t="s">
        <v>361</v>
      </c>
      <c r="D119" s="76"/>
      <c r="E119" s="77" t="s">
        <v>44</v>
      </c>
      <c r="F119" s="83">
        <v>1</v>
      </c>
      <c r="G119" s="79"/>
      <c r="H119" s="86">
        <f>ROUND(G119,2)*F119</f>
        <v>0</v>
      </c>
      <c r="J119" s="91"/>
      <c r="M119" s="94"/>
      <c r="N119" s="94"/>
      <c r="O119" s="94"/>
    </row>
    <row r="120" spans="1:26" s="111" customFormat="1" ht="43.5" customHeight="1">
      <c r="A120" s="101" t="s">
        <v>297</v>
      </c>
      <c r="B120" s="102" t="s">
        <v>264</v>
      </c>
      <c r="C120" s="103" t="s">
        <v>299</v>
      </c>
      <c r="D120" s="104" t="s">
        <v>288</v>
      </c>
      <c r="E120" s="105"/>
      <c r="F120" s="83"/>
      <c r="G120" s="81"/>
      <c r="H120" s="86"/>
      <c r="I120" s="106"/>
      <c r="J120" s="107"/>
      <c r="K120" s="107"/>
      <c r="L120" s="108"/>
      <c r="M120" s="107"/>
      <c r="N120" s="107"/>
      <c r="O120" s="108"/>
      <c r="P120" s="107"/>
      <c r="Q120" s="107"/>
      <c r="R120" s="108"/>
      <c r="S120" s="109"/>
      <c r="T120" s="108"/>
      <c r="U120" s="110"/>
      <c r="V120" s="110"/>
      <c r="W120" s="110"/>
      <c r="X120" s="110"/>
      <c r="Y120" s="110"/>
      <c r="Z120" s="110"/>
    </row>
    <row r="121" spans="1:26" s="117" customFormat="1" ht="30" customHeight="1">
      <c r="A121" s="87" t="s">
        <v>301</v>
      </c>
      <c r="B121" s="112" t="s">
        <v>38</v>
      </c>
      <c r="C121" s="103" t="s">
        <v>291</v>
      </c>
      <c r="D121" s="104"/>
      <c r="E121" s="105" t="s">
        <v>44</v>
      </c>
      <c r="F121" s="83">
        <v>2</v>
      </c>
      <c r="G121" s="79"/>
      <c r="H121" s="86">
        <f>ROUND(G121,2)*F121</f>
        <v>0</v>
      </c>
      <c r="I121" s="106"/>
      <c r="J121" s="113"/>
      <c r="K121" s="113"/>
      <c r="L121" s="114"/>
      <c r="M121" s="113"/>
      <c r="N121" s="113"/>
      <c r="O121" s="114"/>
      <c r="P121" s="113"/>
      <c r="Q121" s="113"/>
      <c r="R121" s="114"/>
      <c r="S121" s="115"/>
      <c r="T121" s="114"/>
      <c r="U121" s="116"/>
      <c r="V121" s="116"/>
      <c r="W121" s="116"/>
      <c r="X121" s="116"/>
      <c r="Y121" s="116"/>
      <c r="Z121" s="116"/>
    </row>
    <row r="122" spans="1:15" s="99" customFormat="1" ht="30" customHeight="1">
      <c r="A122" s="87" t="s">
        <v>305</v>
      </c>
      <c r="B122" s="89" t="s">
        <v>266</v>
      </c>
      <c r="C122" s="75" t="s">
        <v>307</v>
      </c>
      <c r="D122" s="76" t="s">
        <v>288</v>
      </c>
      <c r="E122" s="77"/>
      <c r="F122" s="83"/>
      <c r="G122" s="81"/>
      <c r="H122" s="86"/>
      <c r="I122" s="97"/>
      <c r="J122" s="91"/>
      <c r="M122" s="94"/>
      <c r="N122" s="94"/>
      <c r="O122" s="94"/>
    </row>
    <row r="123" spans="1:15" s="99" customFormat="1" ht="30" customHeight="1">
      <c r="A123" s="87" t="s">
        <v>308</v>
      </c>
      <c r="B123" s="82" t="s">
        <v>38</v>
      </c>
      <c r="C123" s="75" t="s">
        <v>352</v>
      </c>
      <c r="D123" s="100"/>
      <c r="E123" s="77"/>
      <c r="F123" s="83"/>
      <c r="G123" s="81"/>
      <c r="H123" s="86"/>
      <c r="J123" s="91"/>
      <c r="M123" s="94"/>
      <c r="N123" s="94"/>
      <c r="O123" s="94"/>
    </row>
    <row r="124" spans="1:15" s="99" customFormat="1" ht="43.5" customHeight="1">
      <c r="A124" s="87" t="s">
        <v>309</v>
      </c>
      <c r="B124" s="82" t="s">
        <v>218</v>
      </c>
      <c r="C124" s="75" t="s">
        <v>353</v>
      </c>
      <c r="D124" s="100"/>
      <c r="E124" s="77" t="s">
        <v>69</v>
      </c>
      <c r="F124" s="83">
        <v>4</v>
      </c>
      <c r="G124" s="79"/>
      <c r="H124" s="86">
        <f>ROUND(G124,2)*F124</f>
        <v>0</v>
      </c>
      <c r="I124" s="119"/>
      <c r="J124" s="91"/>
      <c r="M124" s="94"/>
      <c r="N124" s="94"/>
      <c r="O124" s="94"/>
    </row>
    <row r="125" spans="1:15" s="99" customFormat="1" ht="30" customHeight="1">
      <c r="A125" s="87" t="s">
        <v>310</v>
      </c>
      <c r="B125" s="89" t="s">
        <v>268</v>
      </c>
      <c r="C125" s="75" t="s">
        <v>312</v>
      </c>
      <c r="D125" s="76" t="s">
        <v>288</v>
      </c>
      <c r="E125" s="77" t="s">
        <v>69</v>
      </c>
      <c r="F125" s="83">
        <v>70</v>
      </c>
      <c r="G125" s="79"/>
      <c r="H125" s="86">
        <f>ROUND(G125,2)*F125</f>
        <v>0</v>
      </c>
      <c r="I125" s="97"/>
      <c r="J125" s="91"/>
      <c r="M125" s="94"/>
      <c r="N125" s="94"/>
      <c r="O125" s="94"/>
    </row>
    <row r="126" spans="1:15" s="121" customFormat="1" ht="43.5" customHeight="1">
      <c r="A126" s="87" t="s">
        <v>142</v>
      </c>
      <c r="B126" s="89" t="s">
        <v>382</v>
      </c>
      <c r="C126" s="88" t="s">
        <v>144</v>
      </c>
      <c r="D126" s="76" t="s">
        <v>288</v>
      </c>
      <c r="E126" s="77"/>
      <c r="F126" s="83"/>
      <c r="G126" s="81"/>
      <c r="H126" s="86"/>
      <c r="I126" s="120"/>
      <c r="J126" s="91"/>
      <c r="M126" s="94"/>
      <c r="N126" s="94"/>
      <c r="O126" s="94"/>
    </row>
    <row r="127" spans="1:15" s="96" customFormat="1" ht="43.5" customHeight="1">
      <c r="A127" s="87" t="s">
        <v>145</v>
      </c>
      <c r="B127" s="82" t="s">
        <v>38</v>
      </c>
      <c r="C127" s="75" t="s">
        <v>146</v>
      </c>
      <c r="D127" s="76"/>
      <c r="E127" s="77" t="s">
        <v>44</v>
      </c>
      <c r="F127" s="83">
        <v>5</v>
      </c>
      <c r="G127" s="79"/>
      <c r="H127" s="86">
        <f>ROUND(G127,2)*F127</f>
        <v>0</v>
      </c>
      <c r="I127" s="106"/>
      <c r="J127" s="91"/>
      <c r="M127" s="94"/>
      <c r="N127" s="94"/>
      <c r="O127" s="94"/>
    </row>
    <row r="128" spans="1:15" s="96" customFormat="1" ht="43.5" customHeight="1">
      <c r="A128" s="87" t="s">
        <v>147</v>
      </c>
      <c r="B128" s="82" t="s">
        <v>49</v>
      </c>
      <c r="C128" s="75" t="s">
        <v>148</v>
      </c>
      <c r="D128" s="76"/>
      <c r="E128" s="77" t="s">
        <v>44</v>
      </c>
      <c r="F128" s="83">
        <v>5</v>
      </c>
      <c r="G128" s="79"/>
      <c r="H128" s="86">
        <f>ROUND(G128,2)*F128</f>
        <v>0</v>
      </c>
      <c r="I128" s="106"/>
      <c r="J128" s="91"/>
      <c r="M128" s="94"/>
      <c r="N128" s="94"/>
      <c r="O128" s="94"/>
    </row>
    <row r="129" spans="1:15" s="121" customFormat="1" ht="39.75" customHeight="1">
      <c r="A129" s="87" t="s">
        <v>318</v>
      </c>
      <c r="B129" s="89" t="s">
        <v>383</v>
      </c>
      <c r="C129" s="88" t="s">
        <v>320</v>
      </c>
      <c r="D129" s="76" t="s">
        <v>288</v>
      </c>
      <c r="E129" s="77"/>
      <c r="F129" s="83"/>
      <c r="G129" s="81"/>
      <c r="H129" s="86"/>
      <c r="I129" s="106"/>
      <c r="J129" s="91"/>
      <c r="M129" s="94"/>
      <c r="N129" s="94"/>
      <c r="O129" s="94"/>
    </row>
    <row r="130" spans="1:15" s="121" customFormat="1" ht="30" customHeight="1">
      <c r="A130" s="87" t="s">
        <v>321</v>
      </c>
      <c r="B130" s="82" t="s">
        <v>38</v>
      </c>
      <c r="C130" s="88" t="s">
        <v>351</v>
      </c>
      <c r="D130" s="76"/>
      <c r="E130" s="77" t="s">
        <v>44</v>
      </c>
      <c r="F130" s="83">
        <v>12</v>
      </c>
      <c r="G130" s="79"/>
      <c r="H130" s="86">
        <f>ROUND(G130,2)*F130</f>
        <v>0</v>
      </c>
      <c r="I130" s="106"/>
      <c r="J130" s="91"/>
      <c r="M130" s="94"/>
      <c r="N130" s="94"/>
      <c r="O130" s="94"/>
    </row>
    <row r="131" spans="1:15" s="96" customFormat="1" ht="39.75" customHeight="1">
      <c r="A131" s="87" t="s">
        <v>328</v>
      </c>
      <c r="B131" s="89" t="s">
        <v>271</v>
      </c>
      <c r="C131" s="75" t="s">
        <v>329</v>
      </c>
      <c r="D131" s="76" t="s">
        <v>288</v>
      </c>
      <c r="E131" s="77" t="s">
        <v>44</v>
      </c>
      <c r="F131" s="83">
        <v>12</v>
      </c>
      <c r="G131" s="79"/>
      <c r="H131" s="86">
        <f>ROUND(G131,2)*F131</f>
        <v>0</v>
      </c>
      <c r="I131" s="97"/>
      <c r="J131" s="91"/>
      <c r="M131" s="94"/>
      <c r="N131" s="94"/>
      <c r="O131" s="94"/>
    </row>
    <row r="132" spans="1:15" s="96" customFormat="1" ht="30" customHeight="1">
      <c r="A132" s="87" t="s">
        <v>330</v>
      </c>
      <c r="B132" s="89" t="s">
        <v>384</v>
      </c>
      <c r="C132" s="75" t="s">
        <v>331</v>
      </c>
      <c r="D132" s="76" t="s">
        <v>332</v>
      </c>
      <c r="E132" s="77" t="s">
        <v>69</v>
      </c>
      <c r="F132" s="83">
        <v>24</v>
      </c>
      <c r="G132" s="79"/>
      <c r="H132" s="86">
        <f>ROUND(G132,2)*F132</f>
        <v>0</v>
      </c>
      <c r="J132" s="91"/>
      <c r="M132" s="94"/>
      <c r="N132" s="94"/>
      <c r="O132" s="94"/>
    </row>
    <row r="133" spans="1:8" ht="36" customHeight="1">
      <c r="A133" s="19"/>
      <c r="B133" s="12"/>
      <c r="C133" s="35" t="s">
        <v>23</v>
      </c>
      <c r="D133" s="10"/>
      <c r="E133" s="9"/>
      <c r="F133" s="8"/>
      <c r="G133" s="19"/>
      <c r="H133" s="22"/>
    </row>
    <row r="134" spans="1:15" s="96" customFormat="1" ht="43.5" customHeight="1">
      <c r="A134" s="87" t="s">
        <v>91</v>
      </c>
      <c r="B134" s="89" t="s">
        <v>385</v>
      </c>
      <c r="C134" s="75" t="s">
        <v>154</v>
      </c>
      <c r="D134" s="76" t="s">
        <v>333</v>
      </c>
      <c r="E134" s="77" t="s">
        <v>44</v>
      </c>
      <c r="F134" s="83">
        <v>6</v>
      </c>
      <c r="G134" s="79"/>
      <c r="H134" s="86">
        <f>ROUND(G134,2)*F134</f>
        <v>0</v>
      </c>
      <c r="J134" s="91"/>
      <c r="M134" s="94"/>
      <c r="N134" s="94"/>
      <c r="O134" s="94"/>
    </row>
    <row r="135" spans="1:15" s="96" customFormat="1" ht="30" customHeight="1">
      <c r="A135" s="87" t="s">
        <v>125</v>
      </c>
      <c r="B135" s="89" t="s">
        <v>386</v>
      </c>
      <c r="C135" s="75" t="s">
        <v>156</v>
      </c>
      <c r="D135" s="76" t="s">
        <v>288</v>
      </c>
      <c r="E135" s="77"/>
      <c r="F135" s="83"/>
      <c r="G135" s="80"/>
      <c r="H135" s="86"/>
      <c r="I135" s="106"/>
      <c r="J135" s="91"/>
      <c r="M135" s="94"/>
      <c r="N135" s="94"/>
      <c r="O135" s="94"/>
    </row>
    <row r="136" spans="1:15" s="96" customFormat="1" ht="30" customHeight="1">
      <c r="A136" s="87" t="s">
        <v>157</v>
      </c>
      <c r="B136" s="82" t="s">
        <v>38</v>
      </c>
      <c r="C136" s="75" t="s">
        <v>334</v>
      </c>
      <c r="D136" s="76"/>
      <c r="E136" s="77" t="s">
        <v>126</v>
      </c>
      <c r="F136" s="83">
        <v>1</v>
      </c>
      <c r="G136" s="79"/>
      <c r="H136" s="86">
        <f>ROUND(G136,2)*F136</f>
        <v>0</v>
      </c>
      <c r="I136" s="106"/>
      <c r="J136" s="91"/>
      <c r="M136" s="94"/>
      <c r="N136" s="94"/>
      <c r="O136" s="94"/>
    </row>
    <row r="137" spans="1:15" s="90" customFormat="1" ht="30" customHeight="1">
      <c r="A137" s="87" t="s">
        <v>92</v>
      </c>
      <c r="B137" s="89" t="s">
        <v>387</v>
      </c>
      <c r="C137" s="75" t="s">
        <v>159</v>
      </c>
      <c r="D137" s="76" t="s">
        <v>333</v>
      </c>
      <c r="E137" s="77"/>
      <c r="F137" s="83"/>
      <c r="G137" s="81"/>
      <c r="H137" s="86"/>
      <c r="J137" s="91"/>
      <c r="M137" s="94"/>
      <c r="N137" s="94"/>
      <c r="O137" s="94"/>
    </row>
    <row r="138" spans="1:15" s="96" customFormat="1" ht="30" customHeight="1">
      <c r="A138" s="87" t="s">
        <v>335</v>
      </c>
      <c r="B138" s="82" t="s">
        <v>38</v>
      </c>
      <c r="C138" s="75" t="s">
        <v>336</v>
      </c>
      <c r="D138" s="76"/>
      <c r="E138" s="77" t="s">
        <v>44</v>
      </c>
      <c r="F138" s="83">
        <v>2</v>
      </c>
      <c r="G138" s="79"/>
      <c r="H138" s="86">
        <f>ROUND(G138,2)*F138</f>
        <v>0</v>
      </c>
      <c r="J138" s="91"/>
      <c r="M138" s="94"/>
      <c r="N138" s="94"/>
      <c r="O138" s="94"/>
    </row>
    <row r="139" spans="1:15" s="96" customFormat="1" ht="30" customHeight="1">
      <c r="A139" s="87" t="s">
        <v>93</v>
      </c>
      <c r="B139" s="82" t="s">
        <v>49</v>
      </c>
      <c r="C139" s="75" t="s">
        <v>94</v>
      </c>
      <c r="D139" s="76"/>
      <c r="E139" s="77" t="s">
        <v>44</v>
      </c>
      <c r="F139" s="83">
        <v>1</v>
      </c>
      <c r="G139" s="79"/>
      <c r="H139" s="86">
        <f>ROUND(G139,2)*F139</f>
        <v>0</v>
      </c>
      <c r="J139" s="91"/>
      <c r="M139" s="94"/>
      <c r="N139" s="94"/>
      <c r="O139" s="94"/>
    </row>
    <row r="140" spans="1:15" s="96" customFormat="1" ht="30" customHeight="1">
      <c r="A140" s="87" t="s">
        <v>95</v>
      </c>
      <c r="B140" s="82" t="s">
        <v>70</v>
      </c>
      <c r="C140" s="75" t="s">
        <v>96</v>
      </c>
      <c r="D140" s="76"/>
      <c r="E140" s="77" t="s">
        <v>44</v>
      </c>
      <c r="F140" s="83">
        <v>1</v>
      </c>
      <c r="G140" s="79"/>
      <c r="H140" s="86">
        <f>ROUND(G140,2)*F140</f>
        <v>0</v>
      </c>
      <c r="J140" s="91"/>
      <c r="M140" s="94"/>
      <c r="N140" s="94"/>
      <c r="O140" s="94"/>
    </row>
    <row r="141" spans="1:15" s="96" customFormat="1" ht="30" customHeight="1">
      <c r="A141" s="87" t="s">
        <v>97</v>
      </c>
      <c r="B141" s="82" t="s">
        <v>98</v>
      </c>
      <c r="C141" s="75" t="s">
        <v>99</v>
      </c>
      <c r="D141" s="76"/>
      <c r="E141" s="77" t="s">
        <v>44</v>
      </c>
      <c r="F141" s="83">
        <v>2</v>
      </c>
      <c r="G141" s="79"/>
      <c r="H141" s="86">
        <f>ROUND(G141,2)*F141</f>
        <v>0</v>
      </c>
      <c r="J141" s="91"/>
      <c r="M141" s="94"/>
      <c r="N141" s="94"/>
      <c r="O141" s="94"/>
    </row>
    <row r="142" spans="1:15" s="90" customFormat="1" ht="30" customHeight="1">
      <c r="A142" s="87" t="s">
        <v>127</v>
      </c>
      <c r="B142" s="89" t="s">
        <v>388</v>
      </c>
      <c r="C142" s="75" t="s">
        <v>161</v>
      </c>
      <c r="D142" s="76" t="s">
        <v>333</v>
      </c>
      <c r="E142" s="77" t="s">
        <v>44</v>
      </c>
      <c r="F142" s="83">
        <v>2</v>
      </c>
      <c r="G142" s="79"/>
      <c r="H142" s="86">
        <f>ROUND(G142,2)*F142</f>
        <v>0</v>
      </c>
      <c r="J142" s="91"/>
      <c r="M142" s="94"/>
      <c r="N142" s="94"/>
      <c r="O142" s="94"/>
    </row>
    <row r="143" spans="1:8" ht="36" customHeight="1">
      <c r="A143" s="19"/>
      <c r="B143" s="16"/>
      <c r="C143" s="35" t="s">
        <v>24</v>
      </c>
      <c r="D143" s="10"/>
      <c r="E143" s="7"/>
      <c r="F143" s="10"/>
      <c r="G143" s="19"/>
      <c r="H143" s="22"/>
    </row>
    <row r="144" spans="1:15" s="90" customFormat="1" ht="30" customHeight="1">
      <c r="A144" s="85" t="s">
        <v>100</v>
      </c>
      <c r="B144" s="89" t="s">
        <v>389</v>
      </c>
      <c r="C144" s="75" t="s">
        <v>101</v>
      </c>
      <c r="D144" s="76" t="s">
        <v>343</v>
      </c>
      <c r="E144" s="77"/>
      <c r="F144" s="78"/>
      <c r="G144" s="81"/>
      <c r="H144" s="80"/>
      <c r="J144" s="91"/>
      <c r="M144" s="94"/>
      <c r="N144" s="94"/>
      <c r="O144" s="94"/>
    </row>
    <row r="145" spans="1:15" s="96" customFormat="1" ht="30" customHeight="1">
      <c r="A145" s="85" t="s">
        <v>344</v>
      </c>
      <c r="B145" s="82" t="s">
        <v>38</v>
      </c>
      <c r="C145" s="75" t="s">
        <v>345</v>
      </c>
      <c r="D145" s="76"/>
      <c r="E145" s="77" t="s">
        <v>37</v>
      </c>
      <c r="F145" s="78">
        <v>140</v>
      </c>
      <c r="G145" s="79"/>
      <c r="H145" s="80">
        <f>ROUND(G145,2)*F145</f>
        <v>0</v>
      </c>
      <c r="J145" s="91"/>
      <c r="M145" s="94"/>
      <c r="N145" s="94"/>
      <c r="O145" s="94"/>
    </row>
    <row r="146" spans="1:15" s="96" customFormat="1" ht="30" customHeight="1">
      <c r="A146" s="85" t="s">
        <v>102</v>
      </c>
      <c r="B146" s="82" t="s">
        <v>49</v>
      </c>
      <c r="C146" s="75" t="s">
        <v>103</v>
      </c>
      <c r="D146" s="76"/>
      <c r="E146" s="77" t="s">
        <v>37</v>
      </c>
      <c r="F146" s="78">
        <v>1220</v>
      </c>
      <c r="G146" s="79"/>
      <c r="H146" s="80">
        <f>ROUND(G146,2)*F146</f>
        <v>0</v>
      </c>
      <c r="J146" s="91"/>
      <c r="M146" s="94"/>
      <c r="N146" s="94"/>
      <c r="O146" s="94"/>
    </row>
    <row r="147" spans="1:8" ht="36" customHeight="1">
      <c r="A147" s="19"/>
      <c r="B147" s="5"/>
      <c r="C147" s="35" t="s">
        <v>25</v>
      </c>
      <c r="D147" s="10"/>
      <c r="E147" s="9"/>
      <c r="F147" s="8"/>
      <c r="G147" s="19"/>
      <c r="H147" s="22"/>
    </row>
    <row r="148" spans="1:17" s="130" customFormat="1" ht="30" customHeight="1">
      <c r="A148" s="132"/>
      <c r="B148" s="123" t="s">
        <v>390</v>
      </c>
      <c r="C148" s="124" t="s">
        <v>355</v>
      </c>
      <c r="D148" s="125" t="s">
        <v>288</v>
      </c>
      <c r="E148" s="126"/>
      <c r="F148" s="140"/>
      <c r="G148" s="141"/>
      <c r="H148" s="128"/>
      <c r="I148" s="136"/>
      <c r="J148" s="137"/>
      <c r="K148" s="137"/>
      <c r="L148" s="138"/>
      <c r="M148" s="137"/>
      <c r="N148" s="137"/>
      <c r="O148" s="138"/>
      <c r="P148" s="139"/>
      <c r="Q148" s="129"/>
    </row>
    <row r="149" spans="1:17" s="130" customFormat="1" ht="43.5" customHeight="1">
      <c r="A149" s="132"/>
      <c r="B149" s="131" t="s">
        <v>38</v>
      </c>
      <c r="C149" s="124" t="s">
        <v>356</v>
      </c>
      <c r="D149" s="125"/>
      <c r="E149" s="126" t="s">
        <v>44</v>
      </c>
      <c r="F149" s="142">
        <v>2</v>
      </c>
      <c r="G149" s="127"/>
      <c r="H149" s="128">
        <f>F149*ROUND(G149,2)</f>
        <v>0</v>
      </c>
      <c r="I149" s="136"/>
      <c r="J149" s="137"/>
      <c r="K149" s="137"/>
      <c r="L149" s="138"/>
      <c r="M149" s="137"/>
      <c r="N149" s="137"/>
      <c r="O149" s="138"/>
      <c r="P149" s="139"/>
      <c r="Q149" s="129"/>
    </row>
    <row r="150" spans="1:8" s="41" customFormat="1" ht="30" customHeight="1" thickBot="1">
      <c r="A150" s="42"/>
      <c r="B150" s="37" t="s">
        <v>13</v>
      </c>
      <c r="C150" s="146" t="str">
        <f>C68</f>
        <v>HIGHFIELD STREET from Tache Avenue to St. Mary's Road</v>
      </c>
      <c r="D150" s="147"/>
      <c r="E150" s="147"/>
      <c r="F150" s="148"/>
      <c r="G150" s="42" t="s">
        <v>17</v>
      </c>
      <c r="H150" s="42">
        <f>SUM(H68:H149)</f>
        <v>0</v>
      </c>
    </row>
    <row r="151" spans="1:8" s="41" customFormat="1" ht="30" customHeight="1" thickTop="1">
      <c r="A151" s="39"/>
      <c r="B151" s="38" t="s">
        <v>14</v>
      </c>
      <c r="C151" s="143" t="s">
        <v>571</v>
      </c>
      <c r="D151" s="144"/>
      <c r="E151" s="144"/>
      <c r="F151" s="145"/>
      <c r="G151" s="39"/>
      <c r="H151" s="40"/>
    </row>
    <row r="152" spans="1:8" ht="36" customHeight="1">
      <c r="A152" s="19"/>
      <c r="B152" s="16"/>
      <c r="C152" s="34" t="s">
        <v>19</v>
      </c>
      <c r="D152" s="10"/>
      <c r="E152" s="8" t="s">
        <v>2</v>
      </c>
      <c r="F152" s="8" t="s">
        <v>2</v>
      </c>
      <c r="G152" s="19" t="s">
        <v>2</v>
      </c>
      <c r="H152" s="22"/>
    </row>
    <row r="153" spans="1:15" s="90" customFormat="1" ht="30" customHeight="1">
      <c r="A153" s="87" t="s">
        <v>171</v>
      </c>
      <c r="B153" s="89" t="s">
        <v>133</v>
      </c>
      <c r="C153" s="75" t="s">
        <v>173</v>
      </c>
      <c r="D153" s="76" t="s">
        <v>174</v>
      </c>
      <c r="E153" s="77" t="s">
        <v>35</v>
      </c>
      <c r="F153" s="78">
        <v>5</v>
      </c>
      <c r="G153" s="79"/>
      <c r="H153" s="80">
        <f>ROUND(G153,2)*F153</f>
        <v>0</v>
      </c>
      <c r="J153" s="91"/>
      <c r="K153" s="92"/>
      <c r="L153" s="93"/>
      <c r="M153" s="94"/>
      <c r="N153" s="94"/>
      <c r="O153" s="94"/>
    </row>
    <row r="154" spans="1:15" s="90" customFormat="1" ht="43.5" customHeight="1">
      <c r="A154" s="95" t="s">
        <v>40</v>
      </c>
      <c r="B154" s="89" t="s">
        <v>135</v>
      </c>
      <c r="C154" s="75" t="s">
        <v>41</v>
      </c>
      <c r="D154" s="76" t="s">
        <v>381</v>
      </c>
      <c r="E154" s="77" t="s">
        <v>35</v>
      </c>
      <c r="F154" s="78">
        <v>40</v>
      </c>
      <c r="G154" s="79"/>
      <c r="H154" s="80">
        <f>ROUND(G154,2)*F154</f>
        <v>0</v>
      </c>
      <c r="J154" s="91"/>
      <c r="M154" s="94"/>
      <c r="N154" s="94"/>
      <c r="O154" s="94"/>
    </row>
    <row r="155" spans="1:15" s="96" customFormat="1" ht="30" customHeight="1">
      <c r="A155" s="87" t="s">
        <v>42</v>
      </c>
      <c r="B155" s="89" t="s">
        <v>137</v>
      </c>
      <c r="C155" s="75" t="s">
        <v>43</v>
      </c>
      <c r="D155" s="76" t="s">
        <v>174</v>
      </c>
      <c r="E155" s="77" t="s">
        <v>37</v>
      </c>
      <c r="F155" s="78">
        <v>1300</v>
      </c>
      <c r="G155" s="79"/>
      <c r="H155" s="80">
        <f>ROUND(G155,2)*F155</f>
        <v>0</v>
      </c>
      <c r="J155" s="91"/>
      <c r="M155" s="94"/>
      <c r="N155" s="94"/>
      <c r="O155" s="94"/>
    </row>
    <row r="156" spans="1:8" ht="36" customHeight="1">
      <c r="A156" s="19"/>
      <c r="B156" s="16"/>
      <c r="C156" s="35" t="s">
        <v>354</v>
      </c>
      <c r="D156" s="10"/>
      <c r="E156" s="7"/>
      <c r="F156" s="10"/>
      <c r="G156" s="19"/>
      <c r="H156" s="22"/>
    </row>
    <row r="157" spans="1:15" s="90" customFormat="1" ht="30" customHeight="1">
      <c r="A157" s="85" t="s">
        <v>110</v>
      </c>
      <c r="B157" s="89" t="s">
        <v>138</v>
      </c>
      <c r="C157" s="75" t="s">
        <v>111</v>
      </c>
      <c r="D157" s="76" t="s">
        <v>174</v>
      </c>
      <c r="E157" s="77"/>
      <c r="F157" s="78"/>
      <c r="G157" s="81"/>
      <c r="H157" s="80"/>
      <c r="J157" s="91"/>
      <c r="M157" s="94"/>
      <c r="N157" s="94"/>
      <c r="O157" s="94"/>
    </row>
    <row r="158" spans="1:15" s="96" customFormat="1" ht="30" customHeight="1">
      <c r="A158" s="85" t="s">
        <v>112</v>
      </c>
      <c r="B158" s="82" t="s">
        <v>38</v>
      </c>
      <c r="C158" s="75" t="s">
        <v>113</v>
      </c>
      <c r="D158" s="76" t="s">
        <v>2</v>
      </c>
      <c r="E158" s="77" t="s">
        <v>37</v>
      </c>
      <c r="F158" s="78">
        <v>700</v>
      </c>
      <c r="G158" s="79"/>
      <c r="H158" s="80">
        <f>ROUND(G158,2)*F158</f>
        <v>0</v>
      </c>
      <c r="J158" s="91"/>
      <c r="M158" s="94"/>
      <c r="N158" s="94"/>
      <c r="O158" s="94"/>
    </row>
    <row r="159" spans="1:15" s="96" customFormat="1" ht="30" customHeight="1">
      <c r="A159" s="85" t="s">
        <v>45</v>
      </c>
      <c r="B159" s="89" t="s">
        <v>282</v>
      </c>
      <c r="C159" s="75" t="s">
        <v>46</v>
      </c>
      <c r="D159" s="76" t="s">
        <v>186</v>
      </c>
      <c r="E159" s="77"/>
      <c r="F159" s="78"/>
      <c r="G159" s="81"/>
      <c r="H159" s="80"/>
      <c r="J159" s="91"/>
      <c r="M159" s="94"/>
      <c r="N159" s="94"/>
      <c r="O159" s="94"/>
    </row>
    <row r="160" spans="1:15" s="96" customFormat="1" ht="43.5" customHeight="1">
      <c r="A160" s="85" t="s">
        <v>187</v>
      </c>
      <c r="B160" s="82" t="s">
        <v>38</v>
      </c>
      <c r="C160" s="75" t="s">
        <v>188</v>
      </c>
      <c r="D160" s="76" t="s">
        <v>2</v>
      </c>
      <c r="E160" s="77" t="s">
        <v>37</v>
      </c>
      <c r="F160" s="78">
        <v>155</v>
      </c>
      <c r="G160" s="79"/>
      <c r="H160" s="80">
        <f>ROUND(G160,2)*F160</f>
        <v>0</v>
      </c>
      <c r="J160" s="91"/>
      <c r="M160" s="94"/>
      <c r="N160" s="94"/>
      <c r="O160" s="94"/>
    </row>
    <row r="161" spans="1:15" s="96" customFormat="1" ht="30" customHeight="1">
      <c r="A161" s="85" t="s">
        <v>47</v>
      </c>
      <c r="B161" s="89" t="s">
        <v>392</v>
      </c>
      <c r="C161" s="75" t="s">
        <v>48</v>
      </c>
      <c r="D161" s="76" t="s">
        <v>186</v>
      </c>
      <c r="E161" s="77"/>
      <c r="F161" s="78"/>
      <c r="G161" s="81"/>
      <c r="H161" s="80"/>
      <c r="J161" s="91"/>
      <c r="M161" s="94"/>
      <c r="N161" s="94"/>
      <c r="O161" s="94"/>
    </row>
    <row r="162" spans="1:15" s="96" customFormat="1" ht="43.5" customHeight="1">
      <c r="A162" s="85" t="s">
        <v>193</v>
      </c>
      <c r="B162" s="82" t="s">
        <v>38</v>
      </c>
      <c r="C162" s="75" t="s">
        <v>194</v>
      </c>
      <c r="D162" s="76" t="s">
        <v>2</v>
      </c>
      <c r="E162" s="77" t="s">
        <v>37</v>
      </c>
      <c r="F162" s="78">
        <v>85</v>
      </c>
      <c r="G162" s="79"/>
      <c r="H162" s="80">
        <f>ROUND(G162,2)*F162</f>
        <v>0</v>
      </c>
      <c r="J162" s="91"/>
      <c r="M162" s="94"/>
      <c r="N162" s="94"/>
      <c r="O162" s="94"/>
    </row>
    <row r="163" spans="1:15" s="96" customFormat="1" ht="43.5" customHeight="1">
      <c r="A163" s="85" t="s">
        <v>195</v>
      </c>
      <c r="B163" s="82" t="s">
        <v>49</v>
      </c>
      <c r="C163" s="75" t="s">
        <v>196</v>
      </c>
      <c r="D163" s="76" t="s">
        <v>2</v>
      </c>
      <c r="E163" s="77" t="s">
        <v>37</v>
      </c>
      <c r="F163" s="78">
        <v>10</v>
      </c>
      <c r="G163" s="79"/>
      <c r="H163" s="80">
        <f>ROUND(G163,2)*F163</f>
        <v>0</v>
      </c>
      <c r="J163" s="91"/>
      <c r="M163" s="94"/>
      <c r="N163" s="94"/>
      <c r="O163" s="94"/>
    </row>
    <row r="164" spans="1:15" s="96" customFormat="1" ht="43.5" customHeight="1">
      <c r="A164" s="85" t="s">
        <v>197</v>
      </c>
      <c r="B164" s="82" t="s">
        <v>70</v>
      </c>
      <c r="C164" s="75" t="s">
        <v>198</v>
      </c>
      <c r="D164" s="76" t="s">
        <v>2</v>
      </c>
      <c r="E164" s="77" t="s">
        <v>37</v>
      </c>
      <c r="F164" s="78">
        <v>80</v>
      </c>
      <c r="G164" s="79"/>
      <c r="H164" s="80">
        <f>ROUND(G164,2)*F164</f>
        <v>0</v>
      </c>
      <c r="J164" s="91"/>
      <c r="M164" s="94"/>
      <c r="N164" s="94"/>
      <c r="O164" s="94"/>
    </row>
    <row r="165" spans="1:15" s="96" customFormat="1" ht="43.5" customHeight="1">
      <c r="A165" s="85" t="s">
        <v>207</v>
      </c>
      <c r="B165" s="89" t="s">
        <v>393</v>
      </c>
      <c r="C165" s="75" t="s">
        <v>208</v>
      </c>
      <c r="D165" s="76" t="s">
        <v>186</v>
      </c>
      <c r="E165" s="77"/>
      <c r="F165" s="78"/>
      <c r="G165" s="81"/>
      <c r="H165" s="80"/>
      <c r="J165" s="91"/>
      <c r="M165" s="94"/>
      <c r="N165" s="94"/>
      <c r="O165" s="94"/>
    </row>
    <row r="166" spans="1:15" s="96" customFormat="1" ht="43.5" customHeight="1">
      <c r="A166" s="85" t="s">
        <v>209</v>
      </c>
      <c r="B166" s="82" t="s">
        <v>38</v>
      </c>
      <c r="C166" s="75" t="s">
        <v>188</v>
      </c>
      <c r="D166" s="76" t="s">
        <v>2</v>
      </c>
      <c r="E166" s="77" t="s">
        <v>37</v>
      </c>
      <c r="F166" s="78">
        <v>410</v>
      </c>
      <c r="G166" s="79"/>
      <c r="H166" s="80">
        <f>ROUND(G166,2)*F166</f>
        <v>0</v>
      </c>
      <c r="J166" s="91"/>
      <c r="M166" s="94"/>
      <c r="N166" s="94"/>
      <c r="O166" s="94"/>
    </row>
    <row r="167" spans="1:15" s="96" customFormat="1" ht="43.5" customHeight="1">
      <c r="A167" s="85" t="s">
        <v>50</v>
      </c>
      <c r="B167" s="89" t="s">
        <v>394</v>
      </c>
      <c r="C167" s="75" t="s">
        <v>51</v>
      </c>
      <c r="D167" s="76" t="s">
        <v>186</v>
      </c>
      <c r="E167" s="77"/>
      <c r="F167" s="78"/>
      <c r="G167" s="81"/>
      <c r="H167" s="80"/>
      <c r="J167" s="91"/>
      <c r="M167" s="94"/>
      <c r="N167" s="94"/>
      <c r="O167" s="94"/>
    </row>
    <row r="168" spans="1:15" s="96" customFormat="1" ht="43.5" customHeight="1">
      <c r="A168" s="85" t="s">
        <v>211</v>
      </c>
      <c r="B168" s="82" t="s">
        <v>38</v>
      </c>
      <c r="C168" s="75" t="s">
        <v>194</v>
      </c>
      <c r="D168" s="76" t="s">
        <v>2</v>
      </c>
      <c r="E168" s="77" t="s">
        <v>37</v>
      </c>
      <c r="F168" s="78">
        <v>35</v>
      </c>
      <c r="G168" s="79"/>
      <c r="H168" s="80">
        <f>ROUND(G168,2)*F168</f>
        <v>0</v>
      </c>
      <c r="J168" s="91"/>
      <c r="M168" s="94"/>
      <c r="N168" s="94"/>
      <c r="O168" s="94"/>
    </row>
    <row r="169" spans="1:15" s="96" customFormat="1" ht="43.5" customHeight="1">
      <c r="A169" s="85" t="s">
        <v>212</v>
      </c>
      <c r="B169" s="82" t="s">
        <v>49</v>
      </c>
      <c r="C169" s="75" t="s">
        <v>196</v>
      </c>
      <c r="D169" s="76" t="s">
        <v>2</v>
      </c>
      <c r="E169" s="77" t="s">
        <v>37</v>
      </c>
      <c r="F169" s="78">
        <v>10</v>
      </c>
      <c r="G169" s="79"/>
      <c r="H169" s="80">
        <f>ROUND(G169,2)*F169</f>
        <v>0</v>
      </c>
      <c r="J169" s="91"/>
      <c r="M169" s="94"/>
      <c r="N169" s="94"/>
      <c r="O169" s="94"/>
    </row>
    <row r="170" spans="1:15" s="96" customFormat="1" ht="43.5" customHeight="1">
      <c r="A170" s="85" t="s">
        <v>213</v>
      </c>
      <c r="B170" s="82" t="s">
        <v>70</v>
      </c>
      <c r="C170" s="75" t="s">
        <v>198</v>
      </c>
      <c r="D170" s="76" t="s">
        <v>2</v>
      </c>
      <c r="E170" s="77" t="s">
        <v>37</v>
      </c>
      <c r="F170" s="78">
        <v>30</v>
      </c>
      <c r="G170" s="79"/>
      <c r="H170" s="80">
        <f>ROUND(G170,2)*F170</f>
        <v>0</v>
      </c>
      <c r="J170" s="91"/>
      <c r="M170" s="94"/>
      <c r="N170" s="94"/>
      <c r="O170" s="94"/>
    </row>
    <row r="171" spans="1:15" s="96" customFormat="1" ht="30" customHeight="1">
      <c r="A171" s="85" t="s">
        <v>52</v>
      </c>
      <c r="B171" s="89" t="s">
        <v>395</v>
      </c>
      <c r="C171" s="75" t="s">
        <v>53</v>
      </c>
      <c r="D171" s="76" t="s">
        <v>214</v>
      </c>
      <c r="E171" s="77"/>
      <c r="F171" s="78"/>
      <c r="G171" s="81"/>
      <c r="H171" s="80"/>
      <c r="J171" s="91"/>
      <c r="M171" s="94"/>
      <c r="N171" s="94"/>
      <c r="O171" s="94"/>
    </row>
    <row r="172" spans="1:15" s="96" customFormat="1" ht="30" customHeight="1">
      <c r="A172" s="85" t="s">
        <v>54</v>
      </c>
      <c r="B172" s="82" t="s">
        <v>38</v>
      </c>
      <c r="C172" s="75" t="s">
        <v>55</v>
      </c>
      <c r="D172" s="76" t="s">
        <v>2</v>
      </c>
      <c r="E172" s="77" t="s">
        <v>44</v>
      </c>
      <c r="F172" s="78">
        <v>430</v>
      </c>
      <c r="G172" s="79"/>
      <c r="H172" s="80">
        <f>ROUND(G172,2)*F172</f>
        <v>0</v>
      </c>
      <c r="J172" s="91"/>
      <c r="M172" s="94"/>
      <c r="N172" s="94"/>
      <c r="O172" s="94"/>
    </row>
    <row r="173" spans="1:15" s="96" customFormat="1" ht="30" customHeight="1">
      <c r="A173" s="85" t="s">
        <v>56</v>
      </c>
      <c r="B173" s="89" t="s">
        <v>396</v>
      </c>
      <c r="C173" s="75" t="s">
        <v>57</v>
      </c>
      <c r="D173" s="76" t="s">
        <v>214</v>
      </c>
      <c r="E173" s="77"/>
      <c r="F173" s="78"/>
      <c r="G173" s="81"/>
      <c r="H173" s="80"/>
      <c r="J173" s="91"/>
      <c r="M173" s="94"/>
      <c r="N173" s="94"/>
      <c r="O173" s="94"/>
    </row>
    <row r="174" spans="1:15" s="96" customFormat="1" ht="30" customHeight="1">
      <c r="A174" s="85" t="s">
        <v>58</v>
      </c>
      <c r="B174" s="82" t="s">
        <v>38</v>
      </c>
      <c r="C174" s="75" t="s">
        <v>59</v>
      </c>
      <c r="D174" s="76" t="s">
        <v>2</v>
      </c>
      <c r="E174" s="77" t="s">
        <v>44</v>
      </c>
      <c r="F174" s="78">
        <v>335</v>
      </c>
      <c r="G174" s="79"/>
      <c r="H174" s="80">
        <f>ROUND(G174,2)*F174</f>
        <v>0</v>
      </c>
      <c r="J174" s="91"/>
      <c r="M174" s="94"/>
      <c r="N174" s="94"/>
      <c r="O174" s="94"/>
    </row>
    <row r="175" spans="1:15" s="96" customFormat="1" ht="30" customHeight="1">
      <c r="A175" s="85" t="s">
        <v>60</v>
      </c>
      <c r="B175" s="82" t="s">
        <v>49</v>
      </c>
      <c r="C175" s="75" t="s">
        <v>61</v>
      </c>
      <c r="D175" s="76" t="s">
        <v>2</v>
      </c>
      <c r="E175" s="77" t="s">
        <v>44</v>
      </c>
      <c r="F175" s="78">
        <v>235</v>
      </c>
      <c r="G175" s="79"/>
      <c r="H175" s="80">
        <f>ROUND(G175,2)*F175</f>
        <v>0</v>
      </c>
      <c r="J175" s="91"/>
      <c r="M175" s="94"/>
      <c r="N175" s="94"/>
      <c r="O175" s="94"/>
    </row>
    <row r="176" spans="1:15" s="90" customFormat="1" ht="43.5" customHeight="1">
      <c r="A176" s="85" t="s">
        <v>62</v>
      </c>
      <c r="B176" s="89" t="s">
        <v>397</v>
      </c>
      <c r="C176" s="75" t="s">
        <v>63</v>
      </c>
      <c r="D176" s="76" t="s">
        <v>131</v>
      </c>
      <c r="E176" s="77"/>
      <c r="F176" s="78"/>
      <c r="G176" s="81"/>
      <c r="H176" s="80"/>
      <c r="J176" s="91"/>
      <c r="M176" s="94"/>
      <c r="N176" s="94"/>
      <c r="O176" s="94"/>
    </row>
    <row r="177" spans="1:15" s="96" customFormat="1" ht="30" customHeight="1">
      <c r="A177" s="85" t="s">
        <v>64</v>
      </c>
      <c r="B177" s="82" t="s">
        <v>369</v>
      </c>
      <c r="C177" s="75" t="s">
        <v>65</v>
      </c>
      <c r="D177" s="76" t="s">
        <v>66</v>
      </c>
      <c r="E177" s="77"/>
      <c r="F177" s="78"/>
      <c r="G177" s="81"/>
      <c r="H177" s="80"/>
      <c r="J177" s="91"/>
      <c r="M177" s="94"/>
      <c r="N177" s="94"/>
      <c r="O177" s="94"/>
    </row>
    <row r="178" spans="1:15" s="96" customFormat="1" ht="30" customHeight="1">
      <c r="A178" s="85" t="s">
        <v>119</v>
      </c>
      <c r="B178" s="82" t="s">
        <v>218</v>
      </c>
      <c r="C178" s="75" t="s">
        <v>219</v>
      </c>
      <c r="D178" s="76"/>
      <c r="E178" s="77" t="s">
        <v>37</v>
      </c>
      <c r="F178" s="78">
        <v>15</v>
      </c>
      <c r="G178" s="79"/>
      <c r="H178" s="80">
        <f aca="true" t="shared" si="1" ref="H178:H183">ROUND(G178,2)*F178</f>
        <v>0</v>
      </c>
      <c r="J178" s="91"/>
      <c r="M178" s="94"/>
      <c r="N178" s="94"/>
      <c r="O178" s="94"/>
    </row>
    <row r="179" spans="1:15" s="96" customFormat="1" ht="30" customHeight="1">
      <c r="A179" s="85" t="s">
        <v>67</v>
      </c>
      <c r="B179" s="82" t="s">
        <v>220</v>
      </c>
      <c r="C179" s="75" t="s">
        <v>221</v>
      </c>
      <c r="D179" s="76"/>
      <c r="E179" s="77" t="s">
        <v>37</v>
      </c>
      <c r="F179" s="78">
        <v>210</v>
      </c>
      <c r="G179" s="79"/>
      <c r="H179" s="80">
        <f t="shared" si="1"/>
        <v>0</v>
      </c>
      <c r="J179" s="91"/>
      <c r="M179" s="94"/>
      <c r="N179" s="94"/>
      <c r="O179" s="94"/>
    </row>
    <row r="180" spans="1:15" s="96" customFormat="1" ht="30" customHeight="1">
      <c r="A180" s="85" t="s">
        <v>68</v>
      </c>
      <c r="B180" s="82" t="s">
        <v>222</v>
      </c>
      <c r="C180" s="75" t="s">
        <v>223</v>
      </c>
      <c r="D180" s="76" t="s">
        <v>2</v>
      </c>
      <c r="E180" s="77" t="s">
        <v>37</v>
      </c>
      <c r="F180" s="78">
        <v>145</v>
      </c>
      <c r="G180" s="79"/>
      <c r="H180" s="80">
        <f t="shared" si="1"/>
        <v>0</v>
      </c>
      <c r="J180" s="91"/>
      <c r="M180" s="94"/>
      <c r="N180" s="94"/>
      <c r="O180" s="94"/>
    </row>
    <row r="181" spans="1:15" s="90" customFormat="1" ht="43.5" customHeight="1">
      <c r="A181" s="85" t="s">
        <v>224</v>
      </c>
      <c r="B181" s="89" t="s">
        <v>398</v>
      </c>
      <c r="C181" s="75" t="s">
        <v>225</v>
      </c>
      <c r="D181" s="76" t="s">
        <v>131</v>
      </c>
      <c r="E181" s="77" t="s">
        <v>37</v>
      </c>
      <c r="F181" s="83">
        <v>5</v>
      </c>
      <c r="G181" s="79"/>
      <c r="H181" s="80">
        <f t="shared" si="1"/>
        <v>0</v>
      </c>
      <c r="J181" s="91"/>
      <c r="M181" s="94"/>
      <c r="N181" s="94"/>
      <c r="O181" s="94"/>
    </row>
    <row r="182" spans="1:15" s="96" customFormat="1" ht="30" customHeight="1">
      <c r="A182" s="85" t="s">
        <v>226</v>
      </c>
      <c r="B182" s="89" t="s">
        <v>399</v>
      </c>
      <c r="C182" s="75" t="s">
        <v>228</v>
      </c>
      <c r="D182" s="76" t="s">
        <v>131</v>
      </c>
      <c r="E182" s="77" t="s">
        <v>37</v>
      </c>
      <c r="F182" s="78">
        <v>5</v>
      </c>
      <c r="G182" s="79"/>
      <c r="H182" s="80">
        <f t="shared" si="1"/>
        <v>0</v>
      </c>
      <c r="J182" s="91"/>
      <c r="M182" s="94"/>
      <c r="N182" s="94"/>
      <c r="O182" s="94"/>
    </row>
    <row r="183" spans="1:15" s="96" customFormat="1" ht="30" customHeight="1">
      <c r="A183" s="85" t="s">
        <v>229</v>
      </c>
      <c r="B183" s="89" t="s">
        <v>400</v>
      </c>
      <c r="C183" s="75" t="s">
        <v>231</v>
      </c>
      <c r="D183" s="76" t="s">
        <v>131</v>
      </c>
      <c r="E183" s="77" t="s">
        <v>37</v>
      </c>
      <c r="F183" s="78">
        <v>7</v>
      </c>
      <c r="G183" s="79"/>
      <c r="H183" s="80">
        <f t="shared" si="1"/>
        <v>0</v>
      </c>
      <c r="J183" s="91"/>
      <c r="M183" s="94"/>
      <c r="N183" s="94"/>
      <c r="O183" s="94"/>
    </row>
    <row r="184" spans="1:15" s="90" customFormat="1" ht="30" customHeight="1">
      <c r="A184" s="85" t="s">
        <v>232</v>
      </c>
      <c r="B184" s="89" t="s">
        <v>401</v>
      </c>
      <c r="C184" s="75" t="s">
        <v>234</v>
      </c>
      <c r="D184" s="76" t="s">
        <v>235</v>
      </c>
      <c r="E184" s="77"/>
      <c r="F184" s="78"/>
      <c r="G184" s="81"/>
      <c r="H184" s="80"/>
      <c r="J184" s="91"/>
      <c r="M184" s="94"/>
      <c r="N184" s="94"/>
      <c r="O184" s="94"/>
    </row>
    <row r="185" spans="1:15" s="96" customFormat="1" ht="30" customHeight="1">
      <c r="A185" s="85" t="s">
        <v>236</v>
      </c>
      <c r="B185" s="82" t="s">
        <v>38</v>
      </c>
      <c r="C185" s="75" t="s">
        <v>346</v>
      </c>
      <c r="D185" s="76" t="s">
        <v>2</v>
      </c>
      <c r="E185" s="77" t="s">
        <v>69</v>
      </c>
      <c r="F185" s="78">
        <v>55</v>
      </c>
      <c r="G185" s="79"/>
      <c r="H185" s="80">
        <f>ROUND(G185,2)*F185</f>
        <v>0</v>
      </c>
      <c r="J185" s="91"/>
      <c r="M185" s="94"/>
      <c r="N185" s="94"/>
      <c r="O185" s="94"/>
    </row>
    <row r="186" spans="1:15" s="96" customFormat="1" ht="30" customHeight="1">
      <c r="A186" s="85" t="s">
        <v>241</v>
      </c>
      <c r="B186" s="89" t="s">
        <v>402</v>
      </c>
      <c r="C186" s="75" t="s">
        <v>243</v>
      </c>
      <c r="D186" s="76" t="s">
        <v>235</v>
      </c>
      <c r="E186" s="77"/>
      <c r="F186" s="78"/>
      <c r="G186" s="81"/>
      <c r="H186" s="80"/>
      <c r="J186" s="91"/>
      <c r="M186" s="94"/>
      <c r="N186" s="94"/>
      <c r="O186" s="94"/>
    </row>
    <row r="187" spans="1:15" s="96" customFormat="1" ht="30" customHeight="1">
      <c r="A187" s="85" t="s">
        <v>246</v>
      </c>
      <c r="B187" s="82" t="s">
        <v>38</v>
      </c>
      <c r="C187" s="75" t="s">
        <v>348</v>
      </c>
      <c r="D187" s="76" t="s">
        <v>247</v>
      </c>
      <c r="E187" s="77" t="s">
        <v>69</v>
      </c>
      <c r="F187" s="78">
        <v>55</v>
      </c>
      <c r="G187" s="79"/>
      <c r="H187" s="80">
        <f>ROUND(G187,2)*F187</f>
        <v>0</v>
      </c>
      <c r="J187" s="91"/>
      <c r="M187" s="94"/>
      <c r="N187" s="94"/>
      <c r="O187" s="94"/>
    </row>
    <row r="188" spans="1:15" s="96" customFormat="1" ht="30" customHeight="1">
      <c r="A188" s="85" t="s">
        <v>248</v>
      </c>
      <c r="B188" s="82" t="s">
        <v>49</v>
      </c>
      <c r="C188" s="75" t="s">
        <v>249</v>
      </c>
      <c r="D188" s="76" t="s">
        <v>250</v>
      </c>
      <c r="E188" s="77" t="s">
        <v>69</v>
      </c>
      <c r="F188" s="78">
        <v>18</v>
      </c>
      <c r="G188" s="79"/>
      <c r="H188" s="80">
        <f>ROUND(G188,2)*F188</f>
        <v>0</v>
      </c>
      <c r="J188" s="91"/>
      <c r="M188" s="94"/>
      <c r="N188" s="94"/>
      <c r="O188" s="94"/>
    </row>
    <row r="189" spans="1:15" s="96" customFormat="1" ht="30" customHeight="1">
      <c r="A189" s="85" t="s">
        <v>71</v>
      </c>
      <c r="B189" s="89" t="s">
        <v>403</v>
      </c>
      <c r="C189" s="75" t="s">
        <v>72</v>
      </c>
      <c r="D189" s="76" t="s">
        <v>235</v>
      </c>
      <c r="E189" s="77"/>
      <c r="F189" s="78"/>
      <c r="G189" s="81"/>
      <c r="H189" s="80"/>
      <c r="J189" s="91"/>
      <c r="M189" s="94"/>
      <c r="N189" s="94"/>
      <c r="O189" s="94"/>
    </row>
    <row r="190" spans="1:15" s="96" customFormat="1" ht="30" customHeight="1">
      <c r="A190" s="85" t="s">
        <v>73</v>
      </c>
      <c r="B190" s="82" t="s">
        <v>38</v>
      </c>
      <c r="C190" s="75" t="s">
        <v>347</v>
      </c>
      <c r="D190" s="76" t="s">
        <v>255</v>
      </c>
      <c r="E190" s="77"/>
      <c r="F190" s="78"/>
      <c r="G190" s="80"/>
      <c r="H190" s="80"/>
      <c r="J190" s="91"/>
      <c r="M190" s="94"/>
      <c r="N190" s="94"/>
      <c r="O190" s="94"/>
    </row>
    <row r="191" spans="1:15" s="96" customFormat="1" ht="30" customHeight="1">
      <c r="A191" s="85" t="s">
        <v>121</v>
      </c>
      <c r="B191" s="82" t="s">
        <v>218</v>
      </c>
      <c r="C191" s="75" t="s">
        <v>256</v>
      </c>
      <c r="D191" s="76"/>
      <c r="E191" s="77" t="s">
        <v>69</v>
      </c>
      <c r="F191" s="78">
        <v>10</v>
      </c>
      <c r="G191" s="79"/>
      <c r="H191" s="80">
        <f aca="true" t="shared" si="2" ref="H191:H197">ROUND(G191,2)*F191</f>
        <v>0</v>
      </c>
      <c r="J191" s="91"/>
      <c r="M191" s="94"/>
      <c r="N191" s="94"/>
      <c r="O191" s="94"/>
    </row>
    <row r="192" spans="1:15" s="96" customFormat="1" ht="30" customHeight="1">
      <c r="A192" s="85" t="s">
        <v>74</v>
      </c>
      <c r="B192" s="82" t="s">
        <v>220</v>
      </c>
      <c r="C192" s="75" t="s">
        <v>257</v>
      </c>
      <c r="D192" s="76"/>
      <c r="E192" s="77" t="s">
        <v>69</v>
      </c>
      <c r="F192" s="78">
        <v>170</v>
      </c>
      <c r="G192" s="79"/>
      <c r="H192" s="80">
        <f t="shared" si="2"/>
        <v>0</v>
      </c>
      <c r="J192" s="91"/>
      <c r="M192" s="94"/>
      <c r="N192" s="94"/>
      <c r="O192" s="94"/>
    </row>
    <row r="193" spans="1:15" s="96" customFormat="1" ht="30" customHeight="1">
      <c r="A193" s="85" t="s">
        <v>258</v>
      </c>
      <c r="B193" s="82" t="s">
        <v>259</v>
      </c>
      <c r="C193" s="75" t="s">
        <v>260</v>
      </c>
      <c r="D193" s="76" t="s">
        <v>2</v>
      </c>
      <c r="E193" s="77" t="s">
        <v>69</v>
      </c>
      <c r="F193" s="78">
        <v>270</v>
      </c>
      <c r="G193" s="79"/>
      <c r="H193" s="80">
        <f t="shared" si="2"/>
        <v>0</v>
      </c>
      <c r="J193" s="91"/>
      <c r="M193" s="94"/>
      <c r="N193" s="94"/>
      <c r="O193" s="94"/>
    </row>
    <row r="194" spans="1:15" s="96" customFormat="1" ht="30" customHeight="1">
      <c r="A194" s="85" t="s">
        <v>261</v>
      </c>
      <c r="B194" s="82" t="s">
        <v>49</v>
      </c>
      <c r="C194" s="75" t="s">
        <v>348</v>
      </c>
      <c r="D194" s="76" t="s">
        <v>247</v>
      </c>
      <c r="E194" s="77" t="s">
        <v>69</v>
      </c>
      <c r="F194" s="78">
        <v>15</v>
      </c>
      <c r="G194" s="79"/>
      <c r="H194" s="80">
        <f t="shared" si="2"/>
        <v>0</v>
      </c>
      <c r="J194" s="91"/>
      <c r="M194" s="94"/>
      <c r="N194" s="94"/>
      <c r="O194" s="94"/>
    </row>
    <row r="195" spans="1:15" s="96" customFormat="1" ht="30" customHeight="1">
      <c r="A195" s="85" t="s">
        <v>75</v>
      </c>
      <c r="B195" s="82" t="s">
        <v>70</v>
      </c>
      <c r="C195" s="75" t="s">
        <v>252</v>
      </c>
      <c r="D195" s="76" t="s">
        <v>262</v>
      </c>
      <c r="E195" s="77" t="s">
        <v>69</v>
      </c>
      <c r="F195" s="78">
        <v>38</v>
      </c>
      <c r="G195" s="79"/>
      <c r="H195" s="80">
        <f t="shared" si="2"/>
        <v>0</v>
      </c>
      <c r="J195" s="91"/>
      <c r="M195" s="94"/>
      <c r="N195" s="94"/>
      <c r="O195" s="94"/>
    </row>
    <row r="196" spans="1:15" s="96" customFormat="1" ht="43.5" customHeight="1">
      <c r="A196" s="85" t="s">
        <v>263</v>
      </c>
      <c r="B196" s="89" t="s">
        <v>404</v>
      </c>
      <c r="C196" s="75" t="s">
        <v>76</v>
      </c>
      <c r="D196" s="76" t="s">
        <v>265</v>
      </c>
      <c r="E196" s="77" t="s">
        <v>69</v>
      </c>
      <c r="F196" s="78">
        <v>150</v>
      </c>
      <c r="G196" s="79"/>
      <c r="H196" s="80">
        <f t="shared" si="2"/>
        <v>0</v>
      </c>
      <c r="J196" s="91"/>
      <c r="M196" s="94"/>
      <c r="N196" s="94"/>
      <c r="O196" s="94"/>
    </row>
    <row r="197" spans="1:15" s="96" customFormat="1" ht="43.5" customHeight="1">
      <c r="A197" s="85" t="s">
        <v>77</v>
      </c>
      <c r="B197" s="89" t="s">
        <v>405</v>
      </c>
      <c r="C197" s="75" t="s">
        <v>78</v>
      </c>
      <c r="D197" s="76" t="s">
        <v>267</v>
      </c>
      <c r="E197" s="77" t="s">
        <v>37</v>
      </c>
      <c r="F197" s="78">
        <v>30</v>
      </c>
      <c r="G197" s="79"/>
      <c r="H197" s="80">
        <f t="shared" si="2"/>
        <v>0</v>
      </c>
      <c r="J197" s="91"/>
      <c r="M197" s="94"/>
      <c r="N197" s="94"/>
      <c r="O197" s="94"/>
    </row>
    <row r="198" spans="1:15" s="96" customFormat="1" ht="43.5" customHeight="1">
      <c r="A198" s="85" t="s">
        <v>79</v>
      </c>
      <c r="B198" s="89" t="s">
        <v>406</v>
      </c>
      <c r="C198" s="75" t="s">
        <v>80</v>
      </c>
      <c r="D198" s="76" t="s">
        <v>132</v>
      </c>
      <c r="E198" s="84"/>
      <c r="F198" s="78"/>
      <c r="G198" s="81"/>
      <c r="H198" s="80"/>
      <c r="J198" s="91"/>
      <c r="M198" s="94"/>
      <c r="N198" s="94"/>
      <c r="O198" s="94"/>
    </row>
    <row r="199" spans="1:15" s="96" customFormat="1" ht="30" customHeight="1">
      <c r="A199" s="85" t="s">
        <v>81</v>
      </c>
      <c r="B199" s="82" t="s">
        <v>38</v>
      </c>
      <c r="C199" s="75" t="s">
        <v>82</v>
      </c>
      <c r="D199" s="76"/>
      <c r="E199" s="77"/>
      <c r="F199" s="78"/>
      <c r="G199" s="81"/>
      <c r="H199" s="80"/>
      <c r="J199" s="91"/>
      <c r="M199" s="94"/>
      <c r="N199" s="94"/>
      <c r="O199" s="94"/>
    </row>
    <row r="200" spans="1:15" s="96" customFormat="1" ht="30" customHeight="1">
      <c r="A200" s="85" t="s">
        <v>83</v>
      </c>
      <c r="B200" s="82" t="s">
        <v>218</v>
      </c>
      <c r="C200" s="75" t="s">
        <v>269</v>
      </c>
      <c r="D200" s="76"/>
      <c r="E200" s="77" t="s">
        <v>39</v>
      </c>
      <c r="F200" s="78">
        <v>475</v>
      </c>
      <c r="G200" s="79"/>
      <c r="H200" s="80">
        <f>ROUND(G200,2)*F200</f>
        <v>0</v>
      </c>
      <c r="J200" s="91"/>
      <c r="M200" s="94"/>
      <c r="N200" s="94"/>
      <c r="O200" s="94"/>
    </row>
    <row r="201" spans="1:15" s="96" customFormat="1" ht="30" customHeight="1">
      <c r="A201" s="85" t="s">
        <v>122</v>
      </c>
      <c r="B201" s="82" t="s">
        <v>49</v>
      </c>
      <c r="C201" s="75" t="s">
        <v>123</v>
      </c>
      <c r="D201" s="76"/>
      <c r="E201" s="77"/>
      <c r="F201" s="78"/>
      <c r="G201" s="81"/>
      <c r="H201" s="80"/>
      <c r="J201" s="91"/>
      <c r="M201" s="94"/>
      <c r="N201" s="94"/>
      <c r="O201" s="94"/>
    </row>
    <row r="202" spans="1:15" s="96" customFormat="1" ht="30" customHeight="1">
      <c r="A202" s="85" t="s">
        <v>124</v>
      </c>
      <c r="B202" s="82" t="s">
        <v>218</v>
      </c>
      <c r="C202" s="75" t="s">
        <v>269</v>
      </c>
      <c r="D202" s="76"/>
      <c r="E202" s="77" t="s">
        <v>39</v>
      </c>
      <c r="F202" s="78">
        <v>50</v>
      </c>
      <c r="G202" s="79"/>
      <c r="H202" s="80">
        <f>ROUND(G202,2)*F202</f>
        <v>0</v>
      </c>
      <c r="J202" s="91"/>
      <c r="M202" s="94"/>
      <c r="N202" s="94"/>
      <c r="O202" s="94"/>
    </row>
    <row r="203" spans="1:8" ht="36" customHeight="1">
      <c r="A203" s="19"/>
      <c r="B203" s="6"/>
      <c r="C203" s="35" t="s">
        <v>20</v>
      </c>
      <c r="D203" s="10"/>
      <c r="E203" s="8"/>
      <c r="F203" s="8"/>
      <c r="G203" s="19"/>
      <c r="H203" s="22"/>
    </row>
    <row r="204" spans="1:15" s="90" customFormat="1" ht="43.5" customHeight="1">
      <c r="A204" s="87" t="s">
        <v>84</v>
      </c>
      <c r="B204" s="89" t="s">
        <v>407</v>
      </c>
      <c r="C204" s="75" t="s">
        <v>85</v>
      </c>
      <c r="D204" s="76" t="s">
        <v>265</v>
      </c>
      <c r="E204" s="77"/>
      <c r="F204" s="83"/>
      <c r="G204" s="81"/>
      <c r="H204" s="86"/>
      <c r="J204" s="91"/>
      <c r="M204" s="94"/>
      <c r="N204" s="94"/>
      <c r="O204" s="94"/>
    </row>
    <row r="205" spans="1:15" s="90" customFormat="1" ht="43.5" customHeight="1">
      <c r="A205" s="87" t="s">
        <v>276</v>
      </c>
      <c r="B205" s="82" t="s">
        <v>38</v>
      </c>
      <c r="C205" s="75" t="s">
        <v>277</v>
      </c>
      <c r="D205" s="76" t="s">
        <v>2</v>
      </c>
      <c r="E205" s="77" t="s">
        <v>37</v>
      </c>
      <c r="F205" s="83">
        <v>500</v>
      </c>
      <c r="G205" s="79"/>
      <c r="H205" s="86">
        <f>ROUND(G205,2)*F205</f>
        <v>0</v>
      </c>
      <c r="J205" s="91"/>
      <c r="M205" s="94"/>
      <c r="N205" s="94"/>
      <c r="O205" s="94"/>
    </row>
    <row r="206" spans="1:15" s="90" customFormat="1" ht="43.5" customHeight="1">
      <c r="A206" s="87" t="s">
        <v>134</v>
      </c>
      <c r="B206" s="89" t="s">
        <v>408</v>
      </c>
      <c r="C206" s="75" t="s">
        <v>136</v>
      </c>
      <c r="D206" s="76" t="s">
        <v>265</v>
      </c>
      <c r="E206" s="77"/>
      <c r="F206" s="83"/>
      <c r="G206" s="81"/>
      <c r="H206" s="86"/>
      <c r="J206" s="91"/>
      <c r="M206" s="94"/>
      <c r="N206" s="94"/>
      <c r="O206" s="94"/>
    </row>
    <row r="207" spans="1:15" s="90" customFormat="1" ht="54.75" customHeight="1">
      <c r="A207" s="87" t="s">
        <v>280</v>
      </c>
      <c r="B207" s="82" t="s">
        <v>38</v>
      </c>
      <c r="C207" s="75" t="s">
        <v>349</v>
      </c>
      <c r="D207" s="76"/>
      <c r="E207" s="77" t="s">
        <v>37</v>
      </c>
      <c r="F207" s="83">
        <v>200</v>
      </c>
      <c r="G207" s="79"/>
      <c r="H207" s="86">
        <f>ROUND(G207,2)*F207</f>
        <v>0</v>
      </c>
      <c r="J207" s="91"/>
      <c r="M207" s="94"/>
      <c r="N207" s="94"/>
      <c r="O207" s="94"/>
    </row>
    <row r="208" spans="1:15" s="90" customFormat="1" ht="30" customHeight="1">
      <c r="A208" s="87" t="s">
        <v>281</v>
      </c>
      <c r="B208" s="89" t="s">
        <v>570</v>
      </c>
      <c r="C208" s="75" t="s">
        <v>283</v>
      </c>
      <c r="D208" s="76" t="s">
        <v>284</v>
      </c>
      <c r="E208" s="77" t="s">
        <v>37</v>
      </c>
      <c r="F208" s="83">
        <v>20</v>
      </c>
      <c r="G208" s="79"/>
      <c r="H208" s="86">
        <f>ROUND(G208,2)*F208</f>
        <v>0</v>
      </c>
      <c r="J208" s="91"/>
      <c r="M208" s="94"/>
      <c r="N208" s="94"/>
      <c r="O208" s="94"/>
    </row>
    <row r="209" spans="1:8" ht="36" customHeight="1">
      <c r="A209" s="19"/>
      <c r="B209" s="6"/>
      <c r="C209" s="35" t="s">
        <v>21</v>
      </c>
      <c r="D209" s="10"/>
      <c r="E209" s="9"/>
      <c r="F209" s="8"/>
      <c r="G209" s="19"/>
      <c r="H209" s="22"/>
    </row>
    <row r="210" spans="1:15" s="90" customFormat="1" ht="30" customHeight="1">
      <c r="A210" s="87" t="s">
        <v>86</v>
      </c>
      <c r="B210" s="89" t="s">
        <v>409</v>
      </c>
      <c r="C210" s="75" t="s">
        <v>87</v>
      </c>
      <c r="D210" s="76" t="s">
        <v>140</v>
      </c>
      <c r="E210" s="77" t="s">
        <v>69</v>
      </c>
      <c r="F210" s="83">
        <v>850</v>
      </c>
      <c r="G210" s="79"/>
      <c r="H210" s="86">
        <f>ROUND(G210,2)*F210</f>
        <v>0</v>
      </c>
      <c r="J210" s="91"/>
      <c r="M210" s="94"/>
      <c r="N210" s="94"/>
      <c r="O210" s="94"/>
    </row>
    <row r="211" spans="1:8" ht="48" customHeight="1">
      <c r="A211" s="19"/>
      <c r="B211" s="6"/>
      <c r="C211" s="35" t="s">
        <v>22</v>
      </c>
      <c r="D211" s="10"/>
      <c r="E211" s="9"/>
      <c r="F211" s="8"/>
      <c r="G211" s="19"/>
      <c r="H211" s="22"/>
    </row>
    <row r="212" spans="1:15" s="90" customFormat="1" ht="30" customHeight="1">
      <c r="A212" s="87" t="s">
        <v>292</v>
      </c>
      <c r="B212" s="89" t="s">
        <v>410</v>
      </c>
      <c r="C212" s="75" t="s">
        <v>294</v>
      </c>
      <c r="D212" s="76" t="s">
        <v>288</v>
      </c>
      <c r="E212" s="77"/>
      <c r="F212" s="83"/>
      <c r="G212" s="81"/>
      <c r="H212" s="86"/>
      <c r="I212" s="97"/>
      <c r="J212" s="91"/>
      <c r="M212" s="94"/>
      <c r="N212" s="94"/>
      <c r="O212" s="94"/>
    </row>
    <row r="213" spans="1:15" s="90" customFormat="1" ht="30" customHeight="1">
      <c r="A213" s="87" t="s">
        <v>295</v>
      </c>
      <c r="B213" s="82" t="s">
        <v>38</v>
      </c>
      <c r="C213" s="75" t="s">
        <v>296</v>
      </c>
      <c r="D213" s="76"/>
      <c r="E213" s="77" t="s">
        <v>44</v>
      </c>
      <c r="F213" s="83">
        <v>1</v>
      </c>
      <c r="G213" s="79"/>
      <c r="H213" s="86">
        <f>ROUND(G213,2)*F213</f>
        <v>0</v>
      </c>
      <c r="J213" s="91"/>
      <c r="M213" s="94"/>
      <c r="N213" s="94"/>
      <c r="O213" s="94"/>
    </row>
    <row r="214" spans="1:26" s="111" customFormat="1" ht="43.5" customHeight="1">
      <c r="A214" s="101" t="s">
        <v>297</v>
      </c>
      <c r="B214" s="102" t="s">
        <v>411</v>
      </c>
      <c r="C214" s="103" t="s">
        <v>299</v>
      </c>
      <c r="D214" s="104" t="s">
        <v>288</v>
      </c>
      <c r="E214" s="105"/>
      <c r="F214" s="83"/>
      <c r="G214" s="81"/>
      <c r="H214" s="86"/>
      <c r="I214" s="106"/>
      <c r="J214" s="107"/>
      <c r="K214" s="107"/>
      <c r="L214" s="108"/>
      <c r="M214" s="107"/>
      <c r="N214" s="107"/>
      <c r="O214" s="108"/>
      <c r="P214" s="107"/>
      <c r="Q214" s="107"/>
      <c r="R214" s="108"/>
      <c r="S214" s="109"/>
      <c r="T214" s="108"/>
      <c r="U214" s="110"/>
      <c r="V214" s="110"/>
      <c r="W214" s="110"/>
      <c r="X214" s="110"/>
      <c r="Y214" s="110"/>
      <c r="Z214" s="110"/>
    </row>
    <row r="215" spans="1:26" s="117" customFormat="1" ht="30" customHeight="1">
      <c r="A215" s="87" t="s">
        <v>300</v>
      </c>
      <c r="B215" s="112" t="s">
        <v>38</v>
      </c>
      <c r="C215" s="103" t="s">
        <v>290</v>
      </c>
      <c r="D215" s="104"/>
      <c r="E215" s="105" t="s">
        <v>44</v>
      </c>
      <c r="F215" s="83">
        <v>1</v>
      </c>
      <c r="G215" s="79"/>
      <c r="H215" s="86">
        <f>ROUND(G215,2)*F215</f>
        <v>0</v>
      </c>
      <c r="I215" s="106"/>
      <c r="J215" s="113"/>
      <c r="K215" s="113"/>
      <c r="L215" s="114"/>
      <c r="M215" s="113"/>
      <c r="N215" s="113"/>
      <c r="O215" s="114"/>
      <c r="P215" s="113"/>
      <c r="Q215" s="113"/>
      <c r="R215" s="114"/>
      <c r="S215" s="115"/>
      <c r="T215" s="114"/>
      <c r="U215" s="116"/>
      <c r="V215" s="116"/>
      <c r="W215" s="116"/>
      <c r="X215" s="116"/>
      <c r="Y215" s="116"/>
      <c r="Z215" s="116"/>
    </row>
    <row r="216" spans="1:15" s="99" customFormat="1" ht="30" customHeight="1">
      <c r="A216" s="87" t="s">
        <v>305</v>
      </c>
      <c r="B216" s="89" t="s">
        <v>412</v>
      </c>
      <c r="C216" s="75" t="s">
        <v>307</v>
      </c>
      <c r="D216" s="76" t="s">
        <v>288</v>
      </c>
      <c r="E216" s="77"/>
      <c r="F216" s="83"/>
      <c r="G216" s="81"/>
      <c r="H216" s="86"/>
      <c r="I216" s="97"/>
      <c r="J216" s="91"/>
      <c r="M216" s="94"/>
      <c r="N216" s="94"/>
      <c r="O216" s="94"/>
    </row>
    <row r="217" spans="1:15" s="99" customFormat="1" ht="30" customHeight="1">
      <c r="A217" s="87" t="s">
        <v>308</v>
      </c>
      <c r="B217" s="82" t="s">
        <v>38</v>
      </c>
      <c r="C217" s="75" t="s">
        <v>352</v>
      </c>
      <c r="D217" s="100"/>
      <c r="E217" s="77"/>
      <c r="F217" s="83"/>
      <c r="G217" s="81"/>
      <c r="H217" s="86"/>
      <c r="J217" s="91"/>
      <c r="M217" s="94"/>
      <c r="N217" s="94"/>
      <c r="O217" s="94"/>
    </row>
    <row r="218" spans="1:15" s="99" customFormat="1" ht="43.5" customHeight="1">
      <c r="A218" s="87" t="s">
        <v>309</v>
      </c>
      <c r="B218" s="82" t="s">
        <v>218</v>
      </c>
      <c r="C218" s="75" t="s">
        <v>353</v>
      </c>
      <c r="D218" s="100"/>
      <c r="E218" s="77" t="s">
        <v>69</v>
      </c>
      <c r="F218" s="83">
        <v>2</v>
      </c>
      <c r="G218" s="79"/>
      <c r="H218" s="86">
        <f>ROUND(G218,2)*F218</f>
        <v>0</v>
      </c>
      <c r="I218" s="119"/>
      <c r="J218" s="91"/>
      <c r="M218" s="94"/>
      <c r="N218" s="94"/>
      <c r="O218" s="94"/>
    </row>
    <row r="219" spans="1:15" s="99" customFormat="1" ht="30" customHeight="1">
      <c r="A219" s="87" t="s">
        <v>310</v>
      </c>
      <c r="B219" s="89" t="s">
        <v>413</v>
      </c>
      <c r="C219" s="75" t="s">
        <v>312</v>
      </c>
      <c r="D219" s="76" t="s">
        <v>288</v>
      </c>
      <c r="E219" s="77" t="s">
        <v>69</v>
      </c>
      <c r="F219" s="83">
        <v>10</v>
      </c>
      <c r="G219" s="79"/>
      <c r="H219" s="86">
        <f>ROUND(G219,2)*F219</f>
        <v>0</v>
      </c>
      <c r="I219" s="97"/>
      <c r="J219" s="91"/>
      <c r="M219" s="94"/>
      <c r="N219" s="94"/>
      <c r="O219" s="94"/>
    </row>
    <row r="220" spans="1:15" s="121" customFormat="1" ht="43.5" customHeight="1">
      <c r="A220" s="87" t="s">
        <v>142</v>
      </c>
      <c r="B220" s="89" t="s">
        <v>414</v>
      </c>
      <c r="C220" s="88" t="s">
        <v>144</v>
      </c>
      <c r="D220" s="76" t="s">
        <v>288</v>
      </c>
      <c r="E220" s="77"/>
      <c r="F220" s="83"/>
      <c r="G220" s="81"/>
      <c r="H220" s="86"/>
      <c r="I220" s="120"/>
      <c r="J220" s="91"/>
      <c r="M220" s="94"/>
      <c r="N220" s="94"/>
      <c r="O220" s="94"/>
    </row>
    <row r="221" spans="1:15" s="96" customFormat="1" ht="43.5" customHeight="1">
      <c r="A221" s="87" t="s">
        <v>145</v>
      </c>
      <c r="B221" s="82" t="s">
        <v>38</v>
      </c>
      <c r="C221" s="75" t="s">
        <v>146</v>
      </c>
      <c r="D221" s="76"/>
      <c r="E221" s="77" t="s">
        <v>44</v>
      </c>
      <c r="F221" s="83">
        <v>5</v>
      </c>
      <c r="G221" s="79"/>
      <c r="H221" s="86">
        <f>ROUND(G221,2)*F221</f>
        <v>0</v>
      </c>
      <c r="I221" s="106"/>
      <c r="J221" s="91"/>
      <c r="M221" s="94"/>
      <c r="N221" s="94"/>
      <c r="O221" s="94"/>
    </row>
    <row r="222" spans="1:15" s="96" customFormat="1" ht="43.5" customHeight="1">
      <c r="A222" s="87" t="s">
        <v>147</v>
      </c>
      <c r="B222" s="82" t="s">
        <v>49</v>
      </c>
      <c r="C222" s="75" t="s">
        <v>148</v>
      </c>
      <c r="D222" s="76"/>
      <c r="E222" s="77" t="s">
        <v>44</v>
      </c>
      <c r="F222" s="83">
        <v>5</v>
      </c>
      <c r="G222" s="79"/>
      <c r="H222" s="86">
        <f>ROUND(G222,2)*F222</f>
        <v>0</v>
      </c>
      <c r="I222" s="106"/>
      <c r="J222" s="91"/>
      <c r="M222" s="94"/>
      <c r="N222" s="94"/>
      <c r="O222" s="94"/>
    </row>
    <row r="223" spans="1:15" s="96" customFormat="1" ht="43.5" customHeight="1">
      <c r="A223" s="87" t="s">
        <v>88</v>
      </c>
      <c r="B223" s="82" t="s">
        <v>70</v>
      </c>
      <c r="C223" s="75" t="s">
        <v>151</v>
      </c>
      <c r="D223" s="76"/>
      <c r="E223" s="77" t="s">
        <v>44</v>
      </c>
      <c r="F223" s="83">
        <v>1</v>
      </c>
      <c r="G223" s="79"/>
      <c r="H223" s="86">
        <f>ROUND(G223,2)*F223</f>
        <v>0</v>
      </c>
      <c r="I223" s="106"/>
      <c r="J223" s="91"/>
      <c r="M223" s="94"/>
      <c r="N223" s="94"/>
      <c r="O223" s="94"/>
    </row>
    <row r="224" spans="1:15" s="96" customFormat="1" ht="43.5" customHeight="1">
      <c r="A224" s="87" t="s">
        <v>89</v>
      </c>
      <c r="B224" s="82" t="s">
        <v>98</v>
      </c>
      <c r="C224" s="75" t="s">
        <v>90</v>
      </c>
      <c r="D224" s="76"/>
      <c r="E224" s="77" t="s">
        <v>44</v>
      </c>
      <c r="F224" s="83">
        <v>1</v>
      </c>
      <c r="G224" s="79"/>
      <c r="H224" s="86">
        <f>ROUND(G224,2)*F224</f>
        <v>0</v>
      </c>
      <c r="I224" s="106"/>
      <c r="J224" s="91"/>
      <c r="M224" s="94"/>
      <c r="N224" s="94"/>
      <c r="O224" s="94"/>
    </row>
    <row r="225" spans="1:15" s="121" customFormat="1" ht="30" customHeight="1">
      <c r="A225" s="87" t="s">
        <v>314</v>
      </c>
      <c r="B225" s="89" t="s">
        <v>415</v>
      </c>
      <c r="C225" s="88" t="s">
        <v>316</v>
      </c>
      <c r="D225" s="76" t="s">
        <v>288</v>
      </c>
      <c r="E225" s="77"/>
      <c r="F225" s="83"/>
      <c r="G225" s="81"/>
      <c r="H225" s="86"/>
      <c r="I225" s="106"/>
      <c r="J225" s="91"/>
      <c r="M225" s="94"/>
      <c r="N225" s="94"/>
      <c r="O225" s="94"/>
    </row>
    <row r="226" spans="1:15" s="121" customFormat="1" ht="30" customHeight="1">
      <c r="A226" s="87" t="s">
        <v>317</v>
      </c>
      <c r="B226" s="82" t="s">
        <v>38</v>
      </c>
      <c r="C226" s="88" t="s">
        <v>350</v>
      </c>
      <c r="D226" s="76"/>
      <c r="E226" s="77" t="s">
        <v>44</v>
      </c>
      <c r="F226" s="83">
        <v>1</v>
      </c>
      <c r="G226" s="79"/>
      <c r="H226" s="86">
        <f>ROUND(G226,2)*F226</f>
        <v>0</v>
      </c>
      <c r="I226" s="106"/>
      <c r="J226" s="91"/>
      <c r="M226" s="94"/>
      <c r="N226" s="94"/>
      <c r="O226" s="94"/>
    </row>
    <row r="227" spans="1:15" s="90" customFormat="1" ht="30" customHeight="1">
      <c r="A227" s="87" t="s">
        <v>325</v>
      </c>
      <c r="B227" s="89" t="s">
        <v>416</v>
      </c>
      <c r="C227" s="75" t="s">
        <v>327</v>
      </c>
      <c r="D227" s="76" t="s">
        <v>288</v>
      </c>
      <c r="E227" s="77" t="s">
        <v>44</v>
      </c>
      <c r="F227" s="83">
        <v>1</v>
      </c>
      <c r="G227" s="79"/>
      <c r="H227" s="86">
        <f>ROUND(G227,2)*F227</f>
        <v>0</v>
      </c>
      <c r="I227" s="97"/>
      <c r="J227" s="91"/>
      <c r="M227" s="94"/>
      <c r="N227" s="94"/>
      <c r="O227" s="94"/>
    </row>
    <row r="228" spans="1:15" s="96" customFormat="1" ht="30" customHeight="1">
      <c r="A228" s="87" t="s">
        <v>330</v>
      </c>
      <c r="B228" s="89" t="s">
        <v>417</v>
      </c>
      <c r="C228" s="75" t="s">
        <v>331</v>
      </c>
      <c r="D228" s="76" t="s">
        <v>332</v>
      </c>
      <c r="E228" s="77" t="s">
        <v>69</v>
      </c>
      <c r="F228" s="83">
        <v>24</v>
      </c>
      <c r="G228" s="79"/>
      <c r="H228" s="86">
        <f>ROUND(G228,2)*F228</f>
        <v>0</v>
      </c>
      <c r="J228" s="91"/>
      <c r="M228" s="94"/>
      <c r="N228" s="94"/>
      <c r="O228" s="94"/>
    </row>
    <row r="229" spans="1:8" ht="36" customHeight="1">
      <c r="A229" s="19"/>
      <c r="B229" s="12"/>
      <c r="C229" s="35" t="s">
        <v>23</v>
      </c>
      <c r="D229" s="10"/>
      <c r="E229" s="9"/>
      <c r="F229" s="8"/>
      <c r="G229" s="19"/>
      <c r="H229" s="22"/>
    </row>
    <row r="230" spans="1:15" s="96" customFormat="1" ht="43.5" customHeight="1">
      <c r="A230" s="87" t="s">
        <v>91</v>
      </c>
      <c r="B230" s="89" t="s">
        <v>418</v>
      </c>
      <c r="C230" s="75" t="s">
        <v>154</v>
      </c>
      <c r="D230" s="76" t="s">
        <v>333</v>
      </c>
      <c r="E230" s="77" t="s">
        <v>44</v>
      </c>
      <c r="F230" s="83">
        <v>1</v>
      </c>
      <c r="G230" s="79"/>
      <c r="H230" s="86">
        <f>ROUND(G230,2)*F230</f>
        <v>0</v>
      </c>
      <c r="J230" s="91"/>
      <c r="M230" s="94"/>
      <c r="N230" s="94"/>
      <c r="O230" s="94"/>
    </row>
    <row r="231" spans="1:15" s="90" customFormat="1" ht="30" customHeight="1">
      <c r="A231" s="87" t="s">
        <v>92</v>
      </c>
      <c r="B231" s="89" t="s">
        <v>419</v>
      </c>
      <c r="C231" s="75" t="s">
        <v>159</v>
      </c>
      <c r="D231" s="76" t="s">
        <v>333</v>
      </c>
      <c r="E231" s="77"/>
      <c r="F231" s="83"/>
      <c r="G231" s="81"/>
      <c r="H231" s="86"/>
      <c r="J231" s="91"/>
      <c r="M231" s="94"/>
      <c r="N231" s="94"/>
      <c r="O231" s="94"/>
    </row>
    <row r="232" spans="1:15" s="96" customFormat="1" ht="30" customHeight="1">
      <c r="A232" s="87" t="s">
        <v>335</v>
      </c>
      <c r="B232" s="82" t="s">
        <v>38</v>
      </c>
      <c r="C232" s="75" t="s">
        <v>336</v>
      </c>
      <c r="D232" s="76"/>
      <c r="E232" s="77" t="s">
        <v>44</v>
      </c>
      <c r="F232" s="83">
        <v>1</v>
      </c>
      <c r="G232" s="79"/>
      <c r="H232" s="86">
        <f aca="true" t="shared" si="3" ref="H232:H239">ROUND(G232,2)*F232</f>
        <v>0</v>
      </c>
      <c r="J232" s="91"/>
      <c r="M232" s="94"/>
      <c r="N232" s="94"/>
      <c r="O232" s="94"/>
    </row>
    <row r="233" spans="1:15" s="96" customFormat="1" ht="30" customHeight="1">
      <c r="A233" s="87" t="s">
        <v>93</v>
      </c>
      <c r="B233" s="82" t="s">
        <v>49</v>
      </c>
      <c r="C233" s="75" t="s">
        <v>94</v>
      </c>
      <c r="D233" s="76"/>
      <c r="E233" s="77" t="s">
        <v>44</v>
      </c>
      <c r="F233" s="83">
        <v>2</v>
      </c>
      <c r="G233" s="79"/>
      <c r="H233" s="86">
        <f t="shared" si="3"/>
        <v>0</v>
      </c>
      <c r="J233" s="91"/>
      <c r="M233" s="94"/>
      <c r="N233" s="94"/>
      <c r="O233" s="94"/>
    </row>
    <row r="234" spans="1:15" s="96" customFormat="1" ht="30" customHeight="1">
      <c r="A234" s="87" t="s">
        <v>95</v>
      </c>
      <c r="B234" s="82" t="s">
        <v>70</v>
      </c>
      <c r="C234" s="75" t="s">
        <v>96</v>
      </c>
      <c r="D234" s="76"/>
      <c r="E234" s="77" t="s">
        <v>44</v>
      </c>
      <c r="F234" s="83">
        <v>1</v>
      </c>
      <c r="G234" s="79"/>
      <c r="H234" s="86">
        <f t="shared" si="3"/>
        <v>0</v>
      </c>
      <c r="J234" s="91"/>
      <c r="M234" s="94"/>
      <c r="N234" s="94"/>
      <c r="O234" s="94"/>
    </row>
    <row r="235" spans="1:15" s="96" customFormat="1" ht="30" customHeight="1">
      <c r="A235" s="87" t="s">
        <v>97</v>
      </c>
      <c r="B235" s="82" t="s">
        <v>98</v>
      </c>
      <c r="C235" s="75" t="s">
        <v>99</v>
      </c>
      <c r="D235" s="76"/>
      <c r="E235" s="77" t="s">
        <v>44</v>
      </c>
      <c r="F235" s="83">
        <v>1</v>
      </c>
      <c r="G235" s="79"/>
      <c r="H235" s="86">
        <f t="shared" si="3"/>
        <v>0</v>
      </c>
      <c r="J235" s="91"/>
      <c r="M235" s="94"/>
      <c r="N235" s="94"/>
      <c r="O235" s="94"/>
    </row>
    <row r="236" spans="1:15" s="90" customFormat="1" ht="30" customHeight="1">
      <c r="A236" s="87" t="s">
        <v>127</v>
      </c>
      <c r="B236" s="89" t="s">
        <v>420</v>
      </c>
      <c r="C236" s="75" t="s">
        <v>161</v>
      </c>
      <c r="D236" s="76" t="s">
        <v>333</v>
      </c>
      <c r="E236" s="77" t="s">
        <v>44</v>
      </c>
      <c r="F236" s="83">
        <v>4</v>
      </c>
      <c r="G236" s="79"/>
      <c r="H236" s="86">
        <f t="shared" si="3"/>
        <v>0</v>
      </c>
      <c r="J236" s="91"/>
      <c r="M236" s="94"/>
      <c r="N236" s="94"/>
      <c r="O236" s="94"/>
    </row>
    <row r="237" spans="1:15" s="90" customFormat="1" ht="30" customHeight="1">
      <c r="A237" s="87" t="s">
        <v>128</v>
      </c>
      <c r="B237" s="89" t="s">
        <v>421</v>
      </c>
      <c r="C237" s="75" t="s">
        <v>163</v>
      </c>
      <c r="D237" s="76" t="s">
        <v>333</v>
      </c>
      <c r="E237" s="77" t="s">
        <v>44</v>
      </c>
      <c r="F237" s="83">
        <v>1</v>
      </c>
      <c r="G237" s="79"/>
      <c r="H237" s="86">
        <f t="shared" si="3"/>
        <v>0</v>
      </c>
      <c r="J237" s="91"/>
      <c r="M237" s="94"/>
      <c r="N237" s="94"/>
      <c r="O237" s="94"/>
    </row>
    <row r="238" spans="1:15" s="96" customFormat="1" ht="30" customHeight="1">
      <c r="A238" s="87" t="s">
        <v>129</v>
      </c>
      <c r="B238" s="89" t="s">
        <v>422</v>
      </c>
      <c r="C238" s="75" t="s">
        <v>165</v>
      </c>
      <c r="D238" s="76" t="s">
        <v>333</v>
      </c>
      <c r="E238" s="77" t="s">
        <v>44</v>
      </c>
      <c r="F238" s="83">
        <v>2</v>
      </c>
      <c r="G238" s="79"/>
      <c r="H238" s="86">
        <f t="shared" si="3"/>
        <v>0</v>
      </c>
      <c r="J238" s="91"/>
      <c r="M238" s="94"/>
      <c r="N238" s="94"/>
      <c r="O238" s="94"/>
    </row>
    <row r="239" spans="1:15" s="96" customFormat="1" ht="30" customHeight="1">
      <c r="A239" s="87" t="s">
        <v>130</v>
      </c>
      <c r="B239" s="89" t="s">
        <v>423</v>
      </c>
      <c r="C239" s="75" t="s">
        <v>167</v>
      </c>
      <c r="D239" s="76" t="s">
        <v>333</v>
      </c>
      <c r="E239" s="77" t="s">
        <v>44</v>
      </c>
      <c r="F239" s="83">
        <v>1</v>
      </c>
      <c r="G239" s="79"/>
      <c r="H239" s="86">
        <f t="shared" si="3"/>
        <v>0</v>
      </c>
      <c r="J239" s="91"/>
      <c r="M239" s="94"/>
      <c r="N239" s="94"/>
      <c r="O239" s="94"/>
    </row>
    <row r="240" spans="1:8" ht="36" customHeight="1">
      <c r="A240" s="19"/>
      <c r="B240" s="16"/>
      <c r="C240" s="35" t="s">
        <v>24</v>
      </c>
      <c r="D240" s="10"/>
      <c r="E240" s="7"/>
      <c r="F240" s="10"/>
      <c r="G240" s="19"/>
      <c r="H240" s="22"/>
    </row>
    <row r="241" spans="1:15" s="90" customFormat="1" ht="30" customHeight="1">
      <c r="A241" s="85" t="s">
        <v>100</v>
      </c>
      <c r="B241" s="89" t="s">
        <v>561</v>
      </c>
      <c r="C241" s="75" t="s">
        <v>101</v>
      </c>
      <c r="D241" s="76" t="s">
        <v>343</v>
      </c>
      <c r="E241" s="77"/>
      <c r="F241" s="78"/>
      <c r="G241" s="81"/>
      <c r="H241" s="80"/>
      <c r="J241" s="91"/>
      <c r="M241" s="94"/>
      <c r="N241" s="94"/>
      <c r="O241" s="94"/>
    </row>
    <row r="242" spans="1:15" s="96" customFormat="1" ht="30" customHeight="1">
      <c r="A242" s="85" t="s">
        <v>344</v>
      </c>
      <c r="B242" s="82" t="s">
        <v>38</v>
      </c>
      <c r="C242" s="75" t="s">
        <v>345</v>
      </c>
      <c r="D242" s="76"/>
      <c r="E242" s="77" t="s">
        <v>37</v>
      </c>
      <c r="F242" s="78">
        <v>300</v>
      </c>
      <c r="G242" s="79"/>
      <c r="H242" s="80">
        <f>ROUND(G242,2)*F242</f>
        <v>0</v>
      </c>
      <c r="J242" s="91"/>
      <c r="M242" s="94"/>
      <c r="N242" s="94"/>
      <c r="O242" s="94"/>
    </row>
    <row r="243" spans="1:15" s="96" customFormat="1" ht="30" customHeight="1">
      <c r="A243" s="85" t="s">
        <v>102</v>
      </c>
      <c r="B243" s="82" t="s">
        <v>49</v>
      </c>
      <c r="C243" s="75" t="s">
        <v>103</v>
      </c>
      <c r="D243" s="76"/>
      <c r="E243" s="77" t="s">
        <v>37</v>
      </c>
      <c r="F243" s="78">
        <v>1000</v>
      </c>
      <c r="G243" s="79"/>
      <c r="H243" s="80">
        <f>ROUND(G243,2)*F243</f>
        <v>0</v>
      </c>
      <c r="J243" s="91"/>
      <c r="M243" s="94"/>
      <c r="N243" s="94"/>
      <c r="O243" s="94"/>
    </row>
    <row r="244" spans="1:8" ht="36" customHeight="1">
      <c r="A244" s="19"/>
      <c r="B244" s="5"/>
      <c r="C244" s="35" t="s">
        <v>25</v>
      </c>
      <c r="D244" s="10"/>
      <c r="E244" s="9"/>
      <c r="F244" s="8"/>
      <c r="G244" s="19"/>
      <c r="H244" s="22"/>
    </row>
    <row r="245" spans="1:17" s="130" customFormat="1" ht="30" customHeight="1">
      <c r="A245" s="132"/>
      <c r="B245" s="123" t="s">
        <v>562</v>
      </c>
      <c r="C245" s="124" t="s">
        <v>355</v>
      </c>
      <c r="D245" s="125" t="s">
        <v>288</v>
      </c>
      <c r="E245" s="126"/>
      <c r="F245" s="140"/>
      <c r="G245" s="141"/>
      <c r="H245" s="128"/>
      <c r="I245" s="136"/>
      <c r="J245" s="137"/>
      <c r="K245" s="137"/>
      <c r="L245" s="138"/>
      <c r="M245" s="137"/>
      <c r="N245" s="137"/>
      <c r="O245" s="138"/>
      <c r="P245" s="139"/>
      <c r="Q245" s="129"/>
    </row>
    <row r="246" spans="1:17" s="130" customFormat="1" ht="43.5" customHeight="1">
      <c r="A246" s="132"/>
      <c r="B246" s="131" t="s">
        <v>38</v>
      </c>
      <c r="C246" s="124" t="s">
        <v>356</v>
      </c>
      <c r="D246" s="125"/>
      <c r="E246" s="126" t="s">
        <v>44</v>
      </c>
      <c r="F246" s="142">
        <v>1</v>
      </c>
      <c r="G246" s="127"/>
      <c r="H246" s="128">
        <f>F246*ROUND(G246,2)</f>
        <v>0</v>
      </c>
      <c r="I246" s="136"/>
      <c r="J246" s="137"/>
      <c r="K246" s="137"/>
      <c r="L246" s="138"/>
      <c r="M246" s="137"/>
      <c r="N246" s="137"/>
      <c r="O246" s="138"/>
      <c r="P246" s="139"/>
      <c r="Q246" s="129"/>
    </row>
    <row r="247" spans="1:8" s="41" customFormat="1" ht="30" customHeight="1" thickBot="1">
      <c r="A247" s="42"/>
      <c r="B247" s="37" t="s">
        <v>14</v>
      </c>
      <c r="C247" s="146" t="str">
        <f>C151</f>
        <v>McLEOD AVENUE from Louelda Street to 300 m East </v>
      </c>
      <c r="D247" s="147"/>
      <c r="E247" s="147"/>
      <c r="F247" s="148"/>
      <c r="G247" s="42" t="s">
        <v>17</v>
      </c>
      <c r="H247" s="42">
        <f>SUM(H151:H246)</f>
        <v>0</v>
      </c>
    </row>
    <row r="248" spans="1:8" s="41" customFormat="1" ht="30" customHeight="1" thickTop="1">
      <c r="A248" s="39"/>
      <c r="B248" s="38" t="s">
        <v>15</v>
      </c>
      <c r="C248" s="143" t="s">
        <v>362</v>
      </c>
      <c r="D248" s="144"/>
      <c r="E248" s="144"/>
      <c r="F248" s="145"/>
      <c r="G248" s="39"/>
      <c r="H248" s="40"/>
    </row>
    <row r="249" spans="1:8" ht="36" customHeight="1">
      <c r="A249" s="19"/>
      <c r="B249" s="16"/>
      <c r="C249" s="34" t="s">
        <v>19</v>
      </c>
      <c r="D249" s="10"/>
      <c r="E249" s="8" t="s">
        <v>2</v>
      </c>
      <c r="F249" s="8" t="s">
        <v>2</v>
      </c>
      <c r="G249" s="19" t="s">
        <v>2</v>
      </c>
      <c r="H249" s="22"/>
    </row>
    <row r="250" spans="1:15" s="90" customFormat="1" ht="30" customHeight="1">
      <c r="A250" s="87" t="s">
        <v>171</v>
      </c>
      <c r="B250" s="89" t="s">
        <v>139</v>
      </c>
      <c r="C250" s="75" t="s">
        <v>173</v>
      </c>
      <c r="D250" s="76" t="s">
        <v>174</v>
      </c>
      <c r="E250" s="77" t="s">
        <v>35</v>
      </c>
      <c r="F250" s="78">
        <v>10</v>
      </c>
      <c r="G250" s="79"/>
      <c r="H250" s="80">
        <f>ROUND(G250,2)*F250</f>
        <v>0</v>
      </c>
      <c r="J250" s="91"/>
      <c r="K250" s="92"/>
      <c r="L250" s="93"/>
      <c r="M250" s="94"/>
      <c r="N250" s="94"/>
      <c r="O250" s="94"/>
    </row>
    <row r="251" spans="1:15" s="90" customFormat="1" ht="43.5" customHeight="1">
      <c r="A251" s="95" t="s">
        <v>40</v>
      </c>
      <c r="B251" s="89" t="s">
        <v>141</v>
      </c>
      <c r="C251" s="75" t="s">
        <v>41</v>
      </c>
      <c r="D251" s="76" t="s">
        <v>381</v>
      </c>
      <c r="E251" s="77" t="s">
        <v>35</v>
      </c>
      <c r="F251" s="78">
        <v>60</v>
      </c>
      <c r="G251" s="79"/>
      <c r="H251" s="80">
        <f>ROUND(G251,2)*F251</f>
        <v>0</v>
      </c>
      <c r="J251" s="91"/>
      <c r="M251" s="94"/>
      <c r="N251" s="94"/>
      <c r="O251" s="94"/>
    </row>
    <row r="252" spans="1:15" s="96" customFormat="1" ht="30" customHeight="1">
      <c r="A252" s="87" t="s">
        <v>42</v>
      </c>
      <c r="B252" s="89" t="s">
        <v>424</v>
      </c>
      <c r="C252" s="75" t="s">
        <v>43</v>
      </c>
      <c r="D252" s="76" t="s">
        <v>174</v>
      </c>
      <c r="E252" s="77" t="s">
        <v>37</v>
      </c>
      <c r="F252" s="78">
        <v>1560</v>
      </c>
      <c r="G252" s="79"/>
      <c r="H252" s="80">
        <f>ROUND(G252,2)*F252</f>
        <v>0</v>
      </c>
      <c r="J252" s="91"/>
      <c r="M252" s="94"/>
      <c r="N252" s="94"/>
      <c r="O252" s="94"/>
    </row>
    <row r="253" spans="1:8" ht="36" customHeight="1">
      <c r="A253" s="19"/>
      <c r="B253" s="16"/>
      <c r="C253" s="35" t="s">
        <v>354</v>
      </c>
      <c r="D253" s="10"/>
      <c r="E253" s="7"/>
      <c r="F253" s="10"/>
      <c r="G253" s="19"/>
      <c r="H253" s="22"/>
    </row>
    <row r="254" spans="1:15" s="90" customFormat="1" ht="30" customHeight="1">
      <c r="A254" s="85" t="s">
        <v>110</v>
      </c>
      <c r="B254" s="89" t="s">
        <v>285</v>
      </c>
      <c r="C254" s="75" t="s">
        <v>111</v>
      </c>
      <c r="D254" s="76" t="s">
        <v>174</v>
      </c>
      <c r="E254" s="77"/>
      <c r="F254" s="78"/>
      <c r="G254" s="81"/>
      <c r="H254" s="80"/>
      <c r="J254" s="91"/>
      <c r="M254" s="94"/>
      <c r="N254" s="94"/>
      <c r="O254" s="94"/>
    </row>
    <row r="255" spans="1:15" s="96" customFormat="1" ht="30" customHeight="1">
      <c r="A255" s="85" t="s">
        <v>112</v>
      </c>
      <c r="B255" s="82" t="s">
        <v>38</v>
      </c>
      <c r="C255" s="75" t="s">
        <v>113</v>
      </c>
      <c r="D255" s="76" t="s">
        <v>2</v>
      </c>
      <c r="E255" s="77" t="s">
        <v>37</v>
      </c>
      <c r="F255" s="78">
        <v>200</v>
      </c>
      <c r="G255" s="79"/>
      <c r="H255" s="80">
        <f>ROUND(G255,2)*F255</f>
        <v>0</v>
      </c>
      <c r="J255" s="91"/>
      <c r="M255" s="94"/>
      <c r="N255" s="94"/>
      <c r="O255" s="94"/>
    </row>
    <row r="256" spans="1:15" s="96" customFormat="1" ht="30" customHeight="1">
      <c r="A256" s="85" t="s">
        <v>45</v>
      </c>
      <c r="B256" s="89" t="s">
        <v>425</v>
      </c>
      <c r="C256" s="75" t="s">
        <v>46</v>
      </c>
      <c r="D256" s="76" t="s">
        <v>186</v>
      </c>
      <c r="E256" s="77"/>
      <c r="F256" s="78"/>
      <c r="G256" s="81"/>
      <c r="H256" s="80"/>
      <c r="J256" s="91"/>
      <c r="M256" s="94"/>
      <c r="N256" s="94"/>
      <c r="O256" s="94"/>
    </row>
    <row r="257" spans="1:15" s="96" customFormat="1" ht="43.5" customHeight="1">
      <c r="A257" s="85" t="s">
        <v>187</v>
      </c>
      <c r="B257" s="82" t="s">
        <v>38</v>
      </c>
      <c r="C257" s="75" t="s">
        <v>188</v>
      </c>
      <c r="D257" s="76" t="s">
        <v>2</v>
      </c>
      <c r="E257" s="77" t="s">
        <v>37</v>
      </c>
      <c r="F257" s="78">
        <v>125</v>
      </c>
      <c r="G257" s="79"/>
      <c r="H257" s="80">
        <f>ROUND(G257,2)*F257</f>
        <v>0</v>
      </c>
      <c r="J257" s="91"/>
      <c r="M257" s="94"/>
      <c r="N257" s="94"/>
      <c r="O257" s="94"/>
    </row>
    <row r="258" spans="1:15" s="96" customFormat="1" ht="30" customHeight="1">
      <c r="A258" s="85" t="s">
        <v>47</v>
      </c>
      <c r="B258" s="89" t="s">
        <v>426</v>
      </c>
      <c r="C258" s="75" t="s">
        <v>48</v>
      </c>
      <c r="D258" s="76" t="s">
        <v>186</v>
      </c>
      <c r="E258" s="77"/>
      <c r="F258" s="78"/>
      <c r="G258" s="81"/>
      <c r="H258" s="80"/>
      <c r="J258" s="91"/>
      <c r="M258" s="94"/>
      <c r="N258" s="94"/>
      <c r="O258" s="94"/>
    </row>
    <row r="259" spans="1:15" s="96" customFormat="1" ht="43.5" customHeight="1">
      <c r="A259" s="85" t="s">
        <v>191</v>
      </c>
      <c r="B259" s="82" t="s">
        <v>38</v>
      </c>
      <c r="C259" s="75" t="s">
        <v>192</v>
      </c>
      <c r="D259" s="76" t="s">
        <v>2</v>
      </c>
      <c r="E259" s="77" t="s">
        <v>37</v>
      </c>
      <c r="F259" s="78">
        <v>10</v>
      </c>
      <c r="G259" s="79"/>
      <c r="H259" s="80">
        <f>ROUND(G259,2)*F259</f>
        <v>0</v>
      </c>
      <c r="J259" s="91"/>
      <c r="M259" s="94"/>
      <c r="N259" s="94"/>
      <c r="O259" s="94"/>
    </row>
    <row r="260" spans="1:15" s="96" customFormat="1" ht="43.5" customHeight="1">
      <c r="A260" s="85" t="s">
        <v>193</v>
      </c>
      <c r="B260" s="82" t="s">
        <v>49</v>
      </c>
      <c r="C260" s="75" t="s">
        <v>194</v>
      </c>
      <c r="D260" s="76" t="s">
        <v>2</v>
      </c>
      <c r="E260" s="77" t="s">
        <v>37</v>
      </c>
      <c r="F260" s="78">
        <v>250</v>
      </c>
      <c r="G260" s="79"/>
      <c r="H260" s="80">
        <f>ROUND(G260,2)*F260</f>
        <v>0</v>
      </c>
      <c r="J260" s="91"/>
      <c r="M260" s="94"/>
      <c r="N260" s="94"/>
      <c r="O260" s="94"/>
    </row>
    <row r="261" spans="1:15" s="96" customFormat="1" ht="43.5" customHeight="1">
      <c r="A261" s="85" t="s">
        <v>195</v>
      </c>
      <c r="B261" s="82" t="s">
        <v>70</v>
      </c>
      <c r="C261" s="75" t="s">
        <v>196</v>
      </c>
      <c r="D261" s="76" t="s">
        <v>2</v>
      </c>
      <c r="E261" s="77" t="s">
        <v>37</v>
      </c>
      <c r="F261" s="78">
        <v>10</v>
      </c>
      <c r="G261" s="79"/>
      <c r="H261" s="80">
        <f>ROUND(G261,2)*F261</f>
        <v>0</v>
      </c>
      <c r="J261" s="91"/>
      <c r="M261" s="94"/>
      <c r="N261" s="94"/>
      <c r="O261" s="94"/>
    </row>
    <row r="262" spans="1:15" s="96" customFormat="1" ht="43.5" customHeight="1">
      <c r="A262" s="85" t="s">
        <v>197</v>
      </c>
      <c r="B262" s="82" t="s">
        <v>98</v>
      </c>
      <c r="C262" s="75" t="s">
        <v>198</v>
      </c>
      <c r="D262" s="76" t="s">
        <v>2</v>
      </c>
      <c r="E262" s="77" t="s">
        <v>37</v>
      </c>
      <c r="F262" s="78">
        <v>40</v>
      </c>
      <c r="G262" s="79"/>
      <c r="H262" s="80">
        <f>ROUND(G262,2)*F262</f>
        <v>0</v>
      </c>
      <c r="J262" s="91"/>
      <c r="M262" s="94"/>
      <c r="N262" s="94"/>
      <c r="O262" s="94"/>
    </row>
    <row r="263" spans="1:15" s="96" customFormat="1" ht="43.5" customHeight="1">
      <c r="A263" s="85" t="s">
        <v>207</v>
      </c>
      <c r="B263" s="89" t="s">
        <v>427</v>
      </c>
      <c r="C263" s="75" t="s">
        <v>208</v>
      </c>
      <c r="D263" s="76" t="s">
        <v>186</v>
      </c>
      <c r="E263" s="77"/>
      <c r="F263" s="78"/>
      <c r="G263" s="81"/>
      <c r="H263" s="80"/>
      <c r="J263" s="91"/>
      <c r="M263" s="94"/>
      <c r="N263" s="94"/>
      <c r="O263" s="94"/>
    </row>
    <row r="264" spans="1:15" s="96" customFormat="1" ht="43.5" customHeight="1">
      <c r="A264" s="85" t="s">
        <v>209</v>
      </c>
      <c r="B264" s="82" t="s">
        <v>38</v>
      </c>
      <c r="C264" s="75" t="s">
        <v>188</v>
      </c>
      <c r="D264" s="76" t="s">
        <v>2</v>
      </c>
      <c r="E264" s="77" t="s">
        <v>37</v>
      </c>
      <c r="F264" s="78">
        <v>125</v>
      </c>
      <c r="G264" s="79"/>
      <c r="H264" s="80">
        <f>ROUND(G264,2)*F264</f>
        <v>0</v>
      </c>
      <c r="J264" s="91"/>
      <c r="M264" s="94"/>
      <c r="N264" s="94"/>
      <c r="O264" s="94"/>
    </row>
    <row r="265" spans="1:15" s="96" customFormat="1" ht="43.5" customHeight="1">
      <c r="A265" s="85" t="s">
        <v>50</v>
      </c>
      <c r="B265" s="89" t="s">
        <v>428</v>
      </c>
      <c r="C265" s="75" t="s">
        <v>51</v>
      </c>
      <c r="D265" s="76" t="s">
        <v>186</v>
      </c>
      <c r="E265" s="77"/>
      <c r="F265" s="78"/>
      <c r="G265" s="81"/>
      <c r="H265" s="80"/>
      <c r="J265" s="91"/>
      <c r="M265" s="94"/>
      <c r="N265" s="94"/>
      <c r="O265" s="94"/>
    </row>
    <row r="266" spans="1:15" s="96" customFormat="1" ht="43.5" customHeight="1">
      <c r="A266" s="85" t="s">
        <v>210</v>
      </c>
      <c r="B266" s="82" t="s">
        <v>38</v>
      </c>
      <c r="C266" s="75" t="s">
        <v>192</v>
      </c>
      <c r="D266" s="76" t="s">
        <v>2</v>
      </c>
      <c r="E266" s="77" t="s">
        <v>37</v>
      </c>
      <c r="F266" s="78">
        <v>10</v>
      </c>
      <c r="G266" s="79"/>
      <c r="H266" s="80">
        <f>ROUND(G266,2)*F266</f>
        <v>0</v>
      </c>
      <c r="J266" s="91"/>
      <c r="M266" s="94"/>
      <c r="N266" s="94"/>
      <c r="O266" s="94"/>
    </row>
    <row r="267" spans="1:15" s="96" customFormat="1" ht="43.5" customHeight="1">
      <c r="A267" s="85" t="s">
        <v>211</v>
      </c>
      <c r="B267" s="82" t="s">
        <v>49</v>
      </c>
      <c r="C267" s="75" t="s">
        <v>194</v>
      </c>
      <c r="D267" s="76" t="s">
        <v>2</v>
      </c>
      <c r="E267" s="77" t="s">
        <v>37</v>
      </c>
      <c r="F267" s="78">
        <v>250</v>
      </c>
      <c r="G267" s="79"/>
      <c r="H267" s="80">
        <f>ROUND(G267,2)*F267</f>
        <v>0</v>
      </c>
      <c r="J267" s="91"/>
      <c r="M267" s="94"/>
      <c r="N267" s="94"/>
      <c r="O267" s="94"/>
    </row>
    <row r="268" spans="1:15" s="96" customFormat="1" ht="43.5" customHeight="1">
      <c r="A268" s="85" t="s">
        <v>212</v>
      </c>
      <c r="B268" s="82" t="s">
        <v>70</v>
      </c>
      <c r="C268" s="75" t="s">
        <v>196</v>
      </c>
      <c r="D268" s="76" t="s">
        <v>2</v>
      </c>
      <c r="E268" s="77" t="s">
        <v>37</v>
      </c>
      <c r="F268" s="78">
        <v>10</v>
      </c>
      <c r="G268" s="79"/>
      <c r="H268" s="80">
        <f>ROUND(G268,2)*F268</f>
        <v>0</v>
      </c>
      <c r="J268" s="91"/>
      <c r="M268" s="94"/>
      <c r="N268" s="94"/>
      <c r="O268" s="94"/>
    </row>
    <row r="269" spans="1:15" s="96" customFormat="1" ht="43.5" customHeight="1">
      <c r="A269" s="85" t="s">
        <v>213</v>
      </c>
      <c r="B269" s="82" t="s">
        <v>98</v>
      </c>
      <c r="C269" s="75" t="s">
        <v>198</v>
      </c>
      <c r="D269" s="76" t="s">
        <v>2</v>
      </c>
      <c r="E269" s="77" t="s">
        <v>37</v>
      </c>
      <c r="F269" s="78">
        <v>40</v>
      </c>
      <c r="G269" s="79"/>
      <c r="H269" s="80">
        <f>ROUND(G269,2)*F269</f>
        <v>0</v>
      </c>
      <c r="J269" s="91"/>
      <c r="M269" s="94"/>
      <c r="N269" s="94"/>
      <c r="O269" s="94"/>
    </row>
    <row r="270" spans="1:15" s="96" customFormat="1" ht="30" customHeight="1">
      <c r="A270" s="85" t="s">
        <v>52</v>
      </c>
      <c r="B270" s="89" t="s">
        <v>429</v>
      </c>
      <c r="C270" s="75" t="s">
        <v>53</v>
      </c>
      <c r="D270" s="76" t="s">
        <v>214</v>
      </c>
      <c r="E270" s="77"/>
      <c r="F270" s="78"/>
      <c r="G270" s="81"/>
      <c r="H270" s="80"/>
      <c r="J270" s="91"/>
      <c r="M270" s="94"/>
      <c r="N270" s="94"/>
      <c r="O270" s="94"/>
    </row>
    <row r="271" spans="1:15" s="96" customFormat="1" ht="30" customHeight="1">
      <c r="A271" s="85" t="s">
        <v>54</v>
      </c>
      <c r="B271" s="82" t="s">
        <v>38</v>
      </c>
      <c r="C271" s="75" t="s">
        <v>55</v>
      </c>
      <c r="D271" s="76" t="s">
        <v>2</v>
      </c>
      <c r="E271" s="77" t="s">
        <v>44</v>
      </c>
      <c r="F271" s="78">
        <v>1150</v>
      </c>
      <c r="G271" s="79"/>
      <c r="H271" s="80">
        <f>ROUND(G271,2)*F271</f>
        <v>0</v>
      </c>
      <c r="J271" s="91"/>
      <c r="M271" s="94"/>
      <c r="N271" s="94"/>
      <c r="O271" s="94"/>
    </row>
    <row r="272" spans="1:15" s="96" customFormat="1" ht="30" customHeight="1">
      <c r="A272" s="85" t="s">
        <v>56</v>
      </c>
      <c r="B272" s="89" t="s">
        <v>430</v>
      </c>
      <c r="C272" s="75" t="s">
        <v>57</v>
      </c>
      <c r="D272" s="76" t="s">
        <v>214</v>
      </c>
      <c r="E272" s="77"/>
      <c r="F272" s="78"/>
      <c r="G272" s="81"/>
      <c r="H272" s="80"/>
      <c r="J272" s="91"/>
      <c r="M272" s="94"/>
      <c r="N272" s="94"/>
      <c r="O272" s="94"/>
    </row>
    <row r="273" spans="1:15" s="96" customFormat="1" ht="30" customHeight="1">
      <c r="A273" s="85" t="s">
        <v>58</v>
      </c>
      <c r="B273" s="82" t="s">
        <v>38</v>
      </c>
      <c r="C273" s="75" t="s">
        <v>59</v>
      </c>
      <c r="D273" s="76" t="s">
        <v>2</v>
      </c>
      <c r="E273" s="77" t="s">
        <v>44</v>
      </c>
      <c r="F273" s="78">
        <v>300</v>
      </c>
      <c r="G273" s="79"/>
      <c r="H273" s="80">
        <f>ROUND(G273,2)*F273</f>
        <v>0</v>
      </c>
      <c r="J273" s="91"/>
      <c r="M273" s="94"/>
      <c r="N273" s="94"/>
      <c r="O273" s="94"/>
    </row>
    <row r="274" spans="1:15" s="96" customFormat="1" ht="30" customHeight="1">
      <c r="A274" s="85" t="s">
        <v>60</v>
      </c>
      <c r="B274" s="82" t="s">
        <v>49</v>
      </c>
      <c r="C274" s="75" t="s">
        <v>61</v>
      </c>
      <c r="D274" s="76" t="s">
        <v>2</v>
      </c>
      <c r="E274" s="77" t="s">
        <v>44</v>
      </c>
      <c r="F274" s="78">
        <v>950</v>
      </c>
      <c r="G274" s="79"/>
      <c r="H274" s="80">
        <f>ROUND(G274,2)*F274</f>
        <v>0</v>
      </c>
      <c r="J274" s="91"/>
      <c r="M274" s="94"/>
      <c r="N274" s="94"/>
      <c r="O274" s="94"/>
    </row>
    <row r="275" spans="1:15" s="90" customFormat="1" ht="43.5" customHeight="1">
      <c r="A275" s="85" t="s">
        <v>62</v>
      </c>
      <c r="B275" s="89" t="s">
        <v>431</v>
      </c>
      <c r="C275" s="75" t="s">
        <v>63</v>
      </c>
      <c r="D275" s="76" t="s">
        <v>131</v>
      </c>
      <c r="E275" s="77"/>
      <c r="F275" s="78"/>
      <c r="G275" s="81"/>
      <c r="H275" s="80"/>
      <c r="J275" s="91"/>
      <c r="M275" s="94"/>
      <c r="N275" s="94"/>
      <c r="O275" s="94"/>
    </row>
    <row r="276" spans="1:15" s="96" customFormat="1" ht="30" customHeight="1">
      <c r="A276" s="85" t="s">
        <v>64</v>
      </c>
      <c r="B276" s="82" t="s">
        <v>369</v>
      </c>
      <c r="C276" s="75" t="s">
        <v>65</v>
      </c>
      <c r="D276" s="76" t="s">
        <v>66</v>
      </c>
      <c r="E276" s="77"/>
      <c r="F276" s="78"/>
      <c r="G276" s="81"/>
      <c r="H276" s="80"/>
      <c r="J276" s="91"/>
      <c r="M276" s="94"/>
      <c r="N276" s="94"/>
      <c r="O276" s="94"/>
    </row>
    <row r="277" spans="1:15" s="96" customFormat="1" ht="30" customHeight="1">
      <c r="A277" s="85" t="s">
        <v>119</v>
      </c>
      <c r="B277" s="82" t="s">
        <v>218</v>
      </c>
      <c r="C277" s="75" t="s">
        <v>219</v>
      </c>
      <c r="D277" s="76"/>
      <c r="E277" s="77" t="s">
        <v>37</v>
      </c>
      <c r="F277" s="78">
        <v>25</v>
      </c>
      <c r="G277" s="79"/>
      <c r="H277" s="80">
        <f aca="true" t="shared" si="4" ref="H277:H282">ROUND(G277,2)*F277</f>
        <v>0</v>
      </c>
      <c r="J277" s="91"/>
      <c r="M277" s="94"/>
      <c r="N277" s="94"/>
      <c r="O277" s="94"/>
    </row>
    <row r="278" spans="1:15" s="96" customFormat="1" ht="30" customHeight="1">
      <c r="A278" s="85" t="s">
        <v>67</v>
      </c>
      <c r="B278" s="82" t="s">
        <v>220</v>
      </c>
      <c r="C278" s="75" t="s">
        <v>221</v>
      </c>
      <c r="D278" s="76"/>
      <c r="E278" s="77" t="s">
        <v>37</v>
      </c>
      <c r="F278" s="78">
        <v>100</v>
      </c>
      <c r="G278" s="79"/>
      <c r="H278" s="80">
        <f t="shared" si="4"/>
        <v>0</v>
      </c>
      <c r="J278" s="91"/>
      <c r="M278" s="94"/>
      <c r="N278" s="94"/>
      <c r="O278" s="94"/>
    </row>
    <row r="279" spans="1:15" s="96" customFormat="1" ht="30" customHeight="1">
      <c r="A279" s="85" t="s">
        <v>68</v>
      </c>
      <c r="B279" s="82" t="s">
        <v>222</v>
      </c>
      <c r="C279" s="75" t="s">
        <v>223</v>
      </c>
      <c r="D279" s="76" t="s">
        <v>2</v>
      </c>
      <c r="E279" s="77" t="s">
        <v>37</v>
      </c>
      <c r="F279" s="78">
        <v>690</v>
      </c>
      <c r="G279" s="79"/>
      <c r="H279" s="80">
        <f t="shared" si="4"/>
        <v>0</v>
      </c>
      <c r="J279" s="91"/>
      <c r="M279" s="94"/>
      <c r="N279" s="94"/>
      <c r="O279" s="94"/>
    </row>
    <row r="280" spans="1:15" s="90" customFormat="1" ht="43.5" customHeight="1">
      <c r="A280" s="85" t="s">
        <v>224</v>
      </c>
      <c r="B280" s="89" t="s">
        <v>432</v>
      </c>
      <c r="C280" s="75" t="s">
        <v>225</v>
      </c>
      <c r="D280" s="76" t="s">
        <v>131</v>
      </c>
      <c r="E280" s="77" t="s">
        <v>37</v>
      </c>
      <c r="F280" s="83">
        <v>27</v>
      </c>
      <c r="G280" s="79"/>
      <c r="H280" s="80">
        <f t="shared" si="4"/>
        <v>0</v>
      </c>
      <c r="J280" s="91"/>
      <c r="M280" s="94"/>
      <c r="N280" s="94"/>
      <c r="O280" s="94"/>
    </row>
    <row r="281" spans="1:15" s="96" customFormat="1" ht="30" customHeight="1">
      <c r="A281" s="85" t="s">
        <v>226</v>
      </c>
      <c r="B281" s="89" t="s">
        <v>433</v>
      </c>
      <c r="C281" s="75" t="s">
        <v>228</v>
      </c>
      <c r="D281" s="76" t="s">
        <v>131</v>
      </c>
      <c r="E281" s="77" t="s">
        <v>37</v>
      </c>
      <c r="F281" s="78">
        <v>12</v>
      </c>
      <c r="G281" s="79"/>
      <c r="H281" s="80">
        <f t="shared" si="4"/>
        <v>0</v>
      </c>
      <c r="J281" s="91"/>
      <c r="M281" s="94"/>
      <c r="N281" s="94"/>
      <c r="O281" s="94"/>
    </row>
    <row r="282" spans="1:15" s="96" customFormat="1" ht="30" customHeight="1">
      <c r="A282" s="85" t="s">
        <v>229</v>
      </c>
      <c r="B282" s="89" t="s">
        <v>434</v>
      </c>
      <c r="C282" s="75" t="s">
        <v>231</v>
      </c>
      <c r="D282" s="76" t="s">
        <v>131</v>
      </c>
      <c r="E282" s="77" t="s">
        <v>37</v>
      </c>
      <c r="F282" s="78">
        <v>20</v>
      </c>
      <c r="G282" s="79"/>
      <c r="H282" s="80">
        <f t="shared" si="4"/>
        <v>0</v>
      </c>
      <c r="J282" s="91"/>
      <c r="M282" s="94"/>
      <c r="N282" s="94"/>
      <c r="O282" s="94"/>
    </row>
    <row r="283" spans="1:15" s="90" customFormat="1" ht="30" customHeight="1">
      <c r="A283" s="85" t="s">
        <v>232</v>
      </c>
      <c r="B283" s="89" t="s">
        <v>435</v>
      </c>
      <c r="C283" s="75" t="s">
        <v>234</v>
      </c>
      <c r="D283" s="76" t="s">
        <v>235</v>
      </c>
      <c r="E283" s="77"/>
      <c r="F283" s="78"/>
      <c r="G283" s="81"/>
      <c r="H283" s="80"/>
      <c r="J283" s="91"/>
      <c r="M283" s="94"/>
      <c r="N283" s="94"/>
      <c r="O283" s="94"/>
    </row>
    <row r="284" spans="1:15" s="96" customFormat="1" ht="30" customHeight="1">
      <c r="A284" s="85" t="s">
        <v>236</v>
      </c>
      <c r="B284" s="82" t="s">
        <v>38</v>
      </c>
      <c r="C284" s="75" t="s">
        <v>346</v>
      </c>
      <c r="D284" s="76" t="s">
        <v>2</v>
      </c>
      <c r="E284" s="77" t="s">
        <v>69</v>
      </c>
      <c r="F284" s="78">
        <v>68</v>
      </c>
      <c r="G284" s="79"/>
      <c r="H284" s="80">
        <f>ROUND(G284,2)*F284</f>
        <v>0</v>
      </c>
      <c r="J284" s="91"/>
      <c r="M284" s="94"/>
      <c r="N284" s="94"/>
      <c r="O284" s="94"/>
    </row>
    <row r="285" spans="1:15" s="96" customFormat="1" ht="30" customHeight="1">
      <c r="A285" s="85" t="s">
        <v>241</v>
      </c>
      <c r="B285" s="89" t="s">
        <v>436</v>
      </c>
      <c r="C285" s="75" t="s">
        <v>243</v>
      </c>
      <c r="D285" s="76" t="s">
        <v>235</v>
      </c>
      <c r="E285" s="77"/>
      <c r="F285" s="78"/>
      <c r="G285" s="81"/>
      <c r="H285" s="80"/>
      <c r="J285" s="91"/>
      <c r="M285" s="94"/>
      <c r="N285" s="94"/>
      <c r="O285" s="94"/>
    </row>
    <row r="286" spans="1:15" s="96" customFormat="1" ht="30" customHeight="1">
      <c r="A286" s="85" t="s">
        <v>246</v>
      </c>
      <c r="B286" s="82" t="s">
        <v>38</v>
      </c>
      <c r="C286" s="75" t="s">
        <v>348</v>
      </c>
      <c r="D286" s="76" t="s">
        <v>247</v>
      </c>
      <c r="E286" s="77" t="s">
        <v>69</v>
      </c>
      <c r="F286" s="78">
        <v>68</v>
      </c>
      <c r="G286" s="79"/>
      <c r="H286" s="80">
        <f>ROUND(G286,2)*F286</f>
        <v>0</v>
      </c>
      <c r="J286" s="91"/>
      <c r="M286" s="94"/>
      <c r="N286" s="94"/>
      <c r="O286" s="94"/>
    </row>
    <row r="287" spans="1:15" s="96" customFormat="1" ht="30" customHeight="1">
      <c r="A287" s="85" t="s">
        <v>71</v>
      </c>
      <c r="B287" s="89" t="s">
        <v>437</v>
      </c>
      <c r="C287" s="75" t="s">
        <v>72</v>
      </c>
      <c r="D287" s="76" t="s">
        <v>235</v>
      </c>
      <c r="E287" s="77"/>
      <c r="F287" s="78"/>
      <c r="G287" s="81"/>
      <c r="H287" s="80"/>
      <c r="J287" s="91"/>
      <c r="M287" s="94"/>
      <c r="N287" s="94"/>
      <c r="O287" s="94"/>
    </row>
    <row r="288" spans="1:15" s="96" customFormat="1" ht="30" customHeight="1">
      <c r="A288" s="85" t="s">
        <v>73</v>
      </c>
      <c r="B288" s="82" t="s">
        <v>38</v>
      </c>
      <c r="C288" s="75" t="s">
        <v>347</v>
      </c>
      <c r="D288" s="76" t="s">
        <v>255</v>
      </c>
      <c r="E288" s="77"/>
      <c r="F288" s="78"/>
      <c r="G288" s="80"/>
      <c r="H288" s="80"/>
      <c r="J288" s="91"/>
      <c r="M288" s="94"/>
      <c r="N288" s="94"/>
      <c r="O288" s="94"/>
    </row>
    <row r="289" spans="1:15" s="96" customFormat="1" ht="30" customHeight="1">
      <c r="A289" s="85" t="s">
        <v>121</v>
      </c>
      <c r="B289" s="82" t="s">
        <v>218</v>
      </c>
      <c r="C289" s="75" t="s">
        <v>256</v>
      </c>
      <c r="D289" s="76"/>
      <c r="E289" s="77" t="s">
        <v>69</v>
      </c>
      <c r="F289" s="78">
        <v>5</v>
      </c>
      <c r="G289" s="79"/>
      <c r="H289" s="80">
        <f aca="true" t="shared" si="5" ref="H289:H294">ROUND(G289,2)*F289</f>
        <v>0</v>
      </c>
      <c r="J289" s="91"/>
      <c r="M289" s="94"/>
      <c r="N289" s="94"/>
      <c r="O289" s="94"/>
    </row>
    <row r="290" spans="1:15" s="96" customFormat="1" ht="30" customHeight="1">
      <c r="A290" s="85" t="s">
        <v>74</v>
      </c>
      <c r="B290" s="82" t="s">
        <v>220</v>
      </c>
      <c r="C290" s="75" t="s">
        <v>257</v>
      </c>
      <c r="D290" s="76"/>
      <c r="E290" s="77" t="s">
        <v>69</v>
      </c>
      <c r="F290" s="78">
        <v>85</v>
      </c>
      <c r="G290" s="79"/>
      <c r="H290" s="80">
        <f t="shared" si="5"/>
        <v>0</v>
      </c>
      <c r="J290" s="91"/>
      <c r="M290" s="94"/>
      <c r="N290" s="94"/>
      <c r="O290" s="94"/>
    </row>
    <row r="291" spans="1:15" s="96" customFormat="1" ht="30" customHeight="1">
      <c r="A291" s="85" t="s">
        <v>258</v>
      </c>
      <c r="B291" s="82" t="s">
        <v>259</v>
      </c>
      <c r="C291" s="75" t="s">
        <v>260</v>
      </c>
      <c r="D291" s="76" t="s">
        <v>2</v>
      </c>
      <c r="E291" s="77" t="s">
        <v>69</v>
      </c>
      <c r="F291" s="78">
        <v>665</v>
      </c>
      <c r="G291" s="79"/>
      <c r="H291" s="80">
        <f t="shared" si="5"/>
        <v>0</v>
      </c>
      <c r="J291" s="91"/>
      <c r="M291" s="94"/>
      <c r="N291" s="94"/>
      <c r="O291" s="94"/>
    </row>
    <row r="292" spans="1:15" s="96" customFormat="1" ht="30" customHeight="1">
      <c r="A292" s="85" t="s">
        <v>261</v>
      </c>
      <c r="B292" s="82" t="s">
        <v>49</v>
      </c>
      <c r="C292" s="75" t="s">
        <v>348</v>
      </c>
      <c r="D292" s="76" t="s">
        <v>247</v>
      </c>
      <c r="E292" s="77" t="s">
        <v>69</v>
      </c>
      <c r="F292" s="78">
        <v>5</v>
      </c>
      <c r="G292" s="79"/>
      <c r="H292" s="80">
        <f t="shared" si="5"/>
        <v>0</v>
      </c>
      <c r="J292" s="91"/>
      <c r="M292" s="94"/>
      <c r="N292" s="94"/>
      <c r="O292" s="94"/>
    </row>
    <row r="293" spans="1:15" s="96" customFormat="1" ht="30" customHeight="1">
      <c r="A293" s="85" t="s">
        <v>75</v>
      </c>
      <c r="B293" s="82" t="s">
        <v>70</v>
      </c>
      <c r="C293" s="75" t="s">
        <v>252</v>
      </c>
      <c r="D293" s="76" t="s">
        <v>262</v>
      </c>
      <c r="E293" s="77" t="s">
        <v>69</v>
      </c>
      <c r="F293" s="78">
        <v>62</v>
      </c>
      <c r="G293" s="79"/>
      <c r="H293" s="80">
        <f t="shared" si="5"/>
        <v>0</v>
      </c>
      <c r="J293" s="91"/>
      <c r="M293" s="94"/>
      <c r="N293" s="94"/>
      <c r="O293" s="94"/>
    </row>
    <row r="294" spans="1:15" s="96" customFormat="1" ht="43.5" customHeight="1">
      <c r="A294" s="85" t="s">
        <v>263</v>
      </c>
      <c r="B294" s="89" t="s">
        <v>438</v>
      </c>
      <c r="C294" s="75" t="s">
        <v>76</v>
      </c>
      <c r="D294" s="76" t="s">
        <v>265</v>
      </c>
      <c r="E294" s="77" t="s">
        <v>69</v>
      </c>
      <c r="F294" s="78">
        <v>70</v>
      </c>
      <c r="G294" s="79"/>
      <c r="H294" s="80">
        <f t="shared" si="5"/>
        <v>0</v>
      </c>
      <c r="J294" s="91"/>
      <c r="M294" s="94"/>
      <c r="N294" s="94"/>
      <c r="O294" s="94"/>
    </row>
    <row r="295" spans="1:15" s="96" customFormat="1" ht="43.5" customHeight="1">
      <c r="A295" s="85" t="s">
        <v>79</v>
      </c>
      <c r="B295" s="89" t="s">
        <v>439</v>
      </c>
      <c r="C295" s="75" t="s">
        <v>80</v>
      </c>
      <c r="D295" s="76" t="s">
        <v>132</v>
      </c>
      <c r="E295" s="84"/>
      <c r="F295" s="78"/>
      <c r="G295" s="81"/>
      <c r="H295" s="80"/>
      <c r="J295" s="91"/>
      <c r="M295" s="94"/>
      <c r="N295" s="94"/>
      <c r="O295" s="94"/>
    </row>
    <row r="296" spans="1:15" s="96" customFormat="1" ht="30" customHeight="1">
      <c r="A296" s="85" t="s">
        <v>81</v>
      </c>
      <c r="B296" s="82" t="s">
        <v>38</v>
      </c>
      <c r="C296" s="75" t="s">
        <v>82</v>
      </c>
      <c r="D296" s="76"/>
      <c r="E296" s="77"/>
      <c r="F296" s="78"/>
      <c r="G296" s="81"/>
      <c r="H296" s="80"/>
      <c r="J296" s="91"/>
      <c r="M296" s="94"/>
      <c r="N296" s="94"/>
      <c r="O296" s="94"/>
    </row>
    <row r="297" spans="1:15" s="96" customFormat="1" ht="30" customHeight="1">
      <c r="A297" s="85" t="s">
        <v>83</v>
      </c>
      <c r="B297" s="82" t="s">
        <v>218</v>
      </c>
      <c r="C297" s="75" t="s">
        <v>269</v>
      </c>
      <c r="D297" s="76"/>
      <c r="E297" s="77" t="s">
        <v>39</v>
      </c>
      <c r="F297" s="78">
        <v>630</v>
      </c>
      <c r="G297" s="79"/>
      <c r="H297" s="80">
        <f>ROUND(G297,2)*F297</f>
        <v>0</v>
      </c>
      <c r="J297" s="91"/>
      <c r="M297" s="94"/>
      <c r="N297" s="94"/>
      <c r="O297" s="94"/>
    </row>
    <row r="298" spans="1:15" s="96" customFormat="1" ht="30" customHeight="1">
      <c r="A298" s="85" t="s">
        <v>122</v>
      </c>
      <c r="B298" s="82" t="s">
        <v>49</v>
      </c>
      <c r="C298" s="75" t="s">
        <v>123</v>
      </c>
      <c r="D298" s="76"/>
      <c r="E298" s="77"/>
      <c r="F298" s="78"/>
      <c r="G298" s="81"/>
      <c r="H298" s="80"/>
      <c r="J298" s="91"/>
      <c r="M298" s="94"/>
      <c r="N298" s="94"/>
      <c r="O298" s="94"/>
    </row>
    <row r="299" spans="1:15" s="96" customFormat="1" ht="30" customHeight="1">
      <c r="A299" s="85" t="s">
        <v>124</v>
      </c>
      <c r="B299" s="82" t="s">
        <v>218</v>
      </c>
      <c r="C299" s="75" t="s">
        <v>269</v>
      </c>
      <c r="D299" s="76"/>
      <c r="E299" s="77" t="s">
        <v>39</v>
      </c>
      <c r="F299" s="78">
        <v>35</v>
      </c>
      <c r="G299" s="79"/>
      <c r="H299" s="80">
        <f>ROUND(G299,2)*F299</f>
        <v>0</v>
      </c>
      <c r="J299" s="91"/>
      <c r="M299" s="94"/>
      <c r="N299" s="94"/>
      <c r="O299" s="94"/>
    </row>
    <row r="300" spans="1:15" s="98" customFormat="1" ht="30" customHeight="1">
      <c r="A300" s="85" t="s">
        <v>270</v>
      </c>
      <c r="B300" s="89" t="s">
        <v>440</v>
      </c>
      <c r="C300" s="75" t="s">
        <v>272</v>
      </c>
      <c r="D300" s="76" t="s">
        <v>273</v>
      </c>
      <c r="E300" s="77"/>
      <c r="F300" s="78"/>
      <c r="G300" s="81"/>
      <c r="H300" s="80"/>
      <c r="J300" s="91"/>
      <c r="M300" s="94"/>
      <c r="N300" s="94"/>
      <c r="O300" s="94"/>
    </row>
    <row r="301" spans="1:15" s="99" customFormat="1" ht="30" customHeight="1">
      <c r="A301" s="85" t="s">
        <v>274</v>
      </c>
      <c r="B301" s="82" t="s">
        <v>38</v>
      </c>
      <c r="C301" s="75" t="s">
        <v>275</v>
      </c>
      <c r="D301" s="76" t="s">
        <v>2</v>
      </c>
      <c r="E301" s="77" t="s">
        <v>37</v>
      </c>
      <c r="F301" s="78">
        <v>40</v>
      </c>
      <c r="G301" s="79"/>
      <c r="H301" s="80">
        <f>ROUND(G301,2)*F301</f>
        <v>0</v>
      </c>
      <c r="J301" s="91"/>
      <c r="M301" s="94"/>
      <c r="N301" s="94"/>
      <c r="O301" s="94"/>
    </row>
    <row r="302" spans="1:8" ht="36" customHeight="1">
      <c r="A302" s="19"/>
      <c r="B302" s="6"/>
      <c r="C302" s="35" t="s">
        <v>20</v>
      </c>
      <c r="D302" s="10"/>
      <c r="E302" s="8"/>
      <c r="F302" s="8"/>
      <c r="G302" s="19"/>
      <c r="H302" s="22"/>
    </row>
    <row r="303" spans="1:15" s="90" customFormat="1" ht="43.5" customHeight="1">
      <c r="A303" s="87" t="s">
        <v>84</v>
      </c>
      <c r="B303" s="89" t="s">
        <v>441</v>
      </c>
      <c r="C303" s="75" t="s">
        <v>85</v>
      </c>
      <c r="D303" s="76" t="s">
        <v>265</v>
      </c>
      <c r="E303" s="77"/>
      <c r="F303" s="83"/>
      <c r="G303" s="81"/>
      <c r="H303" s="86"/>
      <c r="J303" s="91"/>
      <c r="M303" s="94"/>
      <c r="N303" s="94"/>
      <c r="O303" s="94"/>
    </row>
    <row r="304" spans="1:15" s="90" customFormat="1" ht="43.5" customHeight="1">
      <c r="A304" s="87" t="s">
        <v>276</v>
      </c>
      <c r="B304" s="82" t="s">
        <v>38</v>
      </c>
      <c r="C304" s="75" t="s">
        <v>277</v>
      </c>
      <c r="D304" s="76" t="s">
        <v>2</v>
      </c>
      <c r="E304" s="77" t="s">
        <v>37</v>
      </c>
      <c r="F304" s="83">
        <v>200</v>
      </c>
      <c r="G304" s="79"/>
      <c r="H304" s="86">
        <f>ROUND(G304,2)*F304</f>
        <v>0</v>
      </c>
      <c r="J304" s="91"/>
      <c r="M304" s="94"/>
      <c r="N304" s="94"/>
      <c r="O304" s="94"/>
    </row>
    <row r="305" spans="1:15" s="90" customFormat="1" ht="30" customHeight="1">
      <c r="A305" s="87" t="s">
        <v>281</v>
      </c>
      <c r="B305" s="89" t="s">
        <v>442</v>
      </c>
      <c r="C305" s="75" t="s">
        <v>283</v>
      </c>
      <c r="D305" s="76" t="s">
        <v>284</v>
      </c>
      <c r="E305" s="77" t="s">
        <v>37</v>
      </c>
      <c r="F305" s="83">
        <v>65</v>
      </c>
      <c r="G305" s="79"/>
      <c r="H305" s="86">
        <f>ROUND(G305,2)*F305</f>
        <v>0</v>
      </c>
      <c r="J305" s="91"/>
      <c r="M305" s="94"/>
      <c r="N305" s="94"/>
      <c r="O305" s="94"/>
    </row>
    <row r="306" spans="1:8" ht="36" customHeight="1">
      <c r="A306" s="19"/>
      <c r="B306" s="6"/>
      <c r="C306" s="35" t="s">
        <v>21</v>
      </c>
      <c r="D306" s="10"/>
      <c r="E306" s="9"/>
      <c r="F306" s="8"/>
      <c r="G306" s="19"/>
      <c r="H306" s="22"/>
    </row>
    <row r="307" spans="1:15" s="90" customFormat="1" ht="30" customHeight="1">
      <c r="A307" s="87" t="s">
        <v>86</v>
      </c>
      <c r="B307" s="89" t="s">
        <v>443</v>
      </c>
      <c r="C307" s="75" t="s">
        <v>87</v>
      </c>
      <c r="D307" s="76" t="s">
        <v>140</v>
      </c>
      <c r="E307" s="77" t="s">
        <v>69</v>
      </c>
      <c r="F307" s="83">
        <v>1150</v>
      </c>
      <c r="G307" s="79"/>
      <c r="H307" s="86">
        <f>ROUND(G307,2)*F307</f>
        <v>0</v>
      </c>
      <c r="J307" s="91"/>
      <c r="M307" s="94"/>
      <c r="N307" s="94"/>
      <c r="O307" s="94"/>
    </row>
    <row r="308" spans="1:8" ht="48" customHeight="1">
      <c r="A308" s="19"/>
      <c r="B308" s="6"/>
      <c r="C308" s="35" t="s">
        <v>22</v>
      </c>
      <c r="D308" s="10"/>
      <c r="E308" s="9"/>
      <c r="F308" s="8"/>
      <c r="G308" s="19"/>
      <c r="H308" s="22"/>
    </row>
    <row r="309" spans="1:15" s="90" customFormat="1" ht="30" customHeight="1">
      <c r="A309" s="87" t="s">
        <v>286</v>
      </c>
      <c r="B309" s="89" t="s">
        <v>444</v>
      </c>
      <c r="C309" s="75" t="s">
        <v>287</v>
      </c>
      <c r="D309" s="76" t="s">
        <v>288</v>
      </c>
      <c r="E309" s="77"/>
      <c r="F309" s="83"/>
      <c r="G309" s="81"/>
      <c r="H309" s="86"/>
      <c r="I309" s="97"/>
      <c r="J309" s="91"/>
      <c r="M309" s="94"/>
      <c r="N309" s="94"/>
      <c r="O309" s="94"/>
    </row>
    <row r="310" spans="1:15" s="90" customFormat="1" ht="30" customHeight="1">
      <c r="A310" s="87" t="s">
        <v>289</v>
      </c>
      <c r="B310" s="82" t="s">
        <v>38</v>
      </c>
      <c r="C310" s="75" t="s">
        <v>290</v>
      </c>
      <c r="D310" s="76"/>
      <c r="E310" s="77" t="s">
        <v>44</v>
      </c>
      <c r="F310" s="83">
        <v>3</v>
      </c>
      <c r="G310" s="79"/>
      <c r="H310" s="86">
        <f>ROUND(G310,2)*F310</f>
        <v>0</v>
      </c>
      <c r="J310" s="91"/>
      <c r="M310" s="94"/>
      <c r="N310" s="94"/>
      <c r="O310" s="94"/>
    </row>
    <row r="311" spans="1:15" s="90" customFormat="1" ht="30" customHeight="1">
      <c r="A311" s="87" t="s">
        <v>292</v>
      </c>
      <c r="B311" s="89" t="s">
        <v>445</v>
      </c>
      <c r="C311" s="75" t="s">
        <v>294</v>
      </c>
      <c r="D311" s="76" t="s">
        <v>288</v>
      </c>
      <c r="E311" s="77"/>
      <c r="F311" s="83"/>
      <c r="G311" s="81"/>
      <c r="H311" s="86"/>
      <c r="I311" s="97"/>
      <c r="J311" s="91"/>
      <c r="M311" s="94"/>
      <c r="N311" s="94"/>
      <c r="O311" s="94"/>
    </row>
    <row r="312" spans="1:15" s="90" customFormat="1" ht="30" customHeight="1">
      <c r="A312" s="87" t="s">
        <v>295</v>
      </c>
      <c r="B312" s="82" t="s">
        <v>38</v>
      </c>
      <c r="C312" s="75" t="s">
        <v>296</v>
      </c>
      <c r="D312" s="76"/>
      <c r="E312" s="77" t="s">
        <v>44</v>
      </c>
      <c r="F312" s="83">
        <v>5</v>
      </c>
      <c r="G312" s="79"/>
      <c r="H312" s="86">
        <f>ROUND(G312,2)*F312</f>
        <v>0</v>
      </c>
      <c r="J312" s="91"/>
      <c r="M312" s="94"/>
      <c r="N312" s="94"/>
      <c r="O312" s="94"/>
    </row>
    <row r="313" spans="1:26" s="111" customFormat="1" ht="43.5" customHeight="1">
      <c r="A313" s="101" t="s">
        <v>297</v>
      </c>
      <c r="B313" s="102" t="s">
        <v>446</v>
      </c>
      <c r="C313" s="103" t="s">
        <v>299</v>
      </c>
      <c r="D313" s="104" t="s">
        <v>288</v>
      </c>
      <c r="E313" s="105"/>
      <c r="F313" s="83"/>
      <c r="G313" s="81"/>
      <c r="H313" s="86"/>
      <c r="I313" s="106"/>
      <c r="J313" s="107"/>
      <c r="K313" s="107"/>
      <c r="L313" s="108"/>
      <c r="M313" s="107"/>
      <c r="N313" s="107"/>
      <c r="O313" s="108"/>
      <c r="P313" s="107"/>
      <c r="Q313" s="107"/>
      <c r="R313" s="108"/>
      <c r="S313" s="109"/>
      <c r="T313" s="108"/>
      <c r="U313" s="110"/>
      <c r="V313" s="110"/>
      <c r="W313" s="110"/>
      <c r="X313" s="110"/>
      <c r="Y313" s="110"/>
      <c r="Z313" s="110"/>
    </row>
    <row r="314" spans="1:26" s="117" customFormat="1" ht="30" customHeight="1">
      <c r="A314" s="87" t="s">
        <v>300</v>
      </c>
      <c r="B314" s="112" t="s">
        <v>38</v>
      </c>
      <c r="C314" s="103" t="s">
        <v>290</v>
      </c>
      <c r="D314" s="104"/>
      <c r="E314" s="105" t="s">
        <v>44</v>
      </c>
      <c r="F314" s="83">
        <v>2</v>
      </c>
      <c r="G314" s="79"/>
      <c r="H314" s="86">
        <f>ROUND(G314,2)*F314</f>
        <v>0</v>
      </c>
      <c r="I314" s="106"/>
      <c r="J314" s="113"/>
      <c r="K314" s="113"/>
      <c r="L314" s="114"/>
      <c r="M314" s="113"/>
      <c r="N314" s="113"/>
      <c r="O314" s="114"/>
      <c r="P314" s="113"/>
      <c r="Q314" s="113"/>
      <c r="R314" s="114"/>
      <c r="S314" s="115"/>
      <c r="T314" s="114"/>
      <c r="U314" s="116"/>
      <c r="V314" s="116"/>
      <c r="W314" s="116"/>
      <c r="X314" s="116"/>
      <c r="Y314" s="116"/>
      <c r="Z314" s="116"/>
    </row>
    <row r="315" spans="1:15" s="99" customFormat="1" ht="30" customHeight="1">
      <c r="A315" s="87" t="s">
        <v>305</v>
      </c>
      <c r="B315" s="89" t="s">
        <v>447</v>
      </c>
      <c r="C315" s="75" t="s">
        <v>307</v>
      </c>
      <c r="D315" s="76" t="s">
        <v>288</v>
      </c>
      <c r="E315" s="77"/>
      <c r="F315" s="83"/>
      <c r="G315" s="81"/>
      <c r="H315" s="86"/>
      <c r="I315" s="97"/>
      <c r="J315" s="91"/>
      <c r="M315" s="94"/>
      <c r="N315" s="94"/>
      <c r="O315" s="94"/>
    </row>
    <row r="316" spans="1:15" s="99" customFormat="1" ht="30" customHeight="1">
      <c r="A316" s="87" t="s">
        <v>308</v>
      </c>
      <c r="B316" s="82" t="s">
        <v>38</v>
      </c>
      <c r="C316" s="75" t="s">
        <v>352</v>
      </c>
      <c r="D316" s="100"/>
      <c r="E316" s="77"/>
      <c r="F316" s="83"/>
      <c r="G316" s="81"/>
      <c r="H316" s="86"/>
      <c r="J316" s="91"/>
      <c r="M316" s="94"/>
      <c r="N316" s="94"/>
      <c r="O316" s="94"/>
    </row>
    <row r="317" spans="1:15" s="99" customFormat="1" ht="43.5" customHeight="1">
      <c r="A317" s="87" t="s">
        <v>309</v>
      </c>
      <c r="B317" s="82" t="s">
        <v>218</v>
      </c>
      <c r="C317" s="75" t="s">
        <v>353</v>
      </c>
      <c r="D317" s="100"/>
      <c r="E317" s="77" t="s">
        <v>69</v>
      </c>
      <c r="F317" s="83">
        <v>20</v>
      </c>
      <c r="G317" s="79"/>
      <c r="H317" s="86">
        <f>ROUND(G317,2)*F317</f>
        <v>0</v>
      </c>
      <c r="I317" s="119"/>
      <c r="J317" s="91"/>
      <c r="M317" s="94"/>
      <c r="N317" s="94"/>
      <c r="O317" s="94"/>
    </row>
    <row r="318" spans="1:15" s="99" customFormat="1" ht="30" customHeight="1">
      <c r="A318" s="87" t="s">
        <v>310</v>
      </c>
      <c r="B318" s="89" t="s">
        <v>448</v>
      </c>
      <c r="C318" s="75" t="s">
        <v>312</v>
      </c>
      <c r="D318" s="76" t="s">
        <v>288</v>
      </c>
      <c r="E318" s="77" t="s">
        <v>69</v>
      </c>
      <c r="F318" s="83">
        <v>20</v>
      </c>
      <c r="G318" s="79"/>
      <c r="H318" s="86">
        <f>ROUND(G318,2)*F318</f>
        <v>0</v>
      </c>
      <c r="I318" s="97"/>
      <c r="J318" s="91"/>
      <c r="M318" s="94"/>
      <c r="N318" s="94"/>
      <c r="O318" s="94"/>
    </row>
    <row r="319" spans="1:15" s="121" customFormat="1" ht="43.5" customHeight="1">
      <c r="A319" s="87" t="s">
        <v>142</v>
      </c>
      <c r="B319" s="89" t="s">
        <v>449</v>
      </c>
      <c r="C319" s="88" t="s">
        <v>144</v>
      </c>
      <c r="D319" s="76" t="s">
        <v>288</v>
      </c>
      <c r="E319" s="77"/>
      <c r="F319" s="83"/>
      <c r="G319" s="81"/>
      <c r="H319" s="86"/>
      <c r="I319" s="120"/>
      <c r="J319" s="91"/>
      <c r="M319" s="94"/>
      <c r="N319" s="94"/>
      <c r="O319" s="94"/>
    </row>
    <row r="320" spans="1:15" s="96" customFormat="1" ht="43.5" customHeight="1">
      <c r="A320" s="87" t="s">
        <v>145</v>
      </c>
      <c r="B320" s="82" t="s">
        <v>38</v>
      </c>
      <c r="C320" s="75" t="s">
        <v>146</v>
      </c>
      <c r="D320" s="76"/>
      <c r="E320" s="77" t="s">
        <v>44</v>
      </c>
      <c r="F320" s="83">
        <v>1</v>
      </c>
      <c r="G320" s="79"/>
      <c r="H320" s="86">
        <f>ROUND(G320,2)*F320</f>
        <v>0</v>
      </c>
      <c r="I320" s="106"/>
      <c r="J320" s="91"/>
      <c r="M320" s="94"/>
      <c r="N320" s="94"/>
      <c r="O320" s="94"/>
    </row>
    <row r="321" spans="1:15" s="96" customFormat="1" ht="43.5" customHeight="1">
      <c r="A321" s="87" t="s">
        <v>147</v>
      </c>
      <c r="B321" s="82" t="s">
        <v>49</v>
      </c>
      <c r="C321" s="75" t="s">
        <v>148</v>
      </c>
      <c r="D321" s="76"/>
      <c r="E321" s="77" t="s">
        <v>44</v>
      </c>
      <c r="F321" s="83">
        <v>1</v>
      </c>
      <c r="G321" s="79"/>
      <c r="H321" s="86">
        <f>ROUND(G321,2)*F321</f>
        <v>0</v>
      </c>
      <c r="I321" s="106"/>
      <c r="J321" s="91"/>
      <c r="M321" s="94"/>
      <c r="N321" s="94"/>
      <c r="O321" s="94"/>
    </row>
    <row r="322" spans="1:15" s="96" customFormat="1" ht="43.5" customHeight="1">
      <c r="A322" s="87" t="s">
        <v>88</v>
      </c>
      <c r="B322" s="82" t="s">
        <v>70</v>
      </c>
      <c r="C322" s="75" t="s">
        <v>151</v>
      </c>
      <c r="D322" s="76"/>
      <c r="E322" s="77" t="s">
        <v>44</v>
      </c>
      <c r="F322" s="83">
        <v>1</v>
      </c>
      <c r="G322" s="79"/>
      <c r="H322" s="86">
        <f>ROUND(G322,2)*F322</f>
        <v>0</v>
      </c>
      <c r="I322" s="106"/>
      <c r="J322" s="91"/>
      <c r="M322" s="94"/>
      <c r="N322" s="94"/>
      <c r="O322" s="94"/>
    </row>
    <row r="323" spans="1:15" s="96" customFormat="1" ht="43.5" customHeight="1">
      <c r="A323" s="87" t="s">
        <v>89</v>
      </c>
      <c r="B323" s="82" t="s">
        <v>98</v>
      </c>
      <c r="C323" s="75" t="s">
        <v>90</v>
      </c>
      <c r="D323" s="76"/>
      <c r="E323" s="77" t="s">
        <v>44</v>
      </c>
      <c r="F323" s="83">
        <v>1</v>
      </c>
      <c r="G323" s="79"/>
      <c r="H323" s="86">
        <f>ROUND(G323,2)*F323</f>
        <v>0</v>
      </c>
      <c r="I323" s="106"/>
      <c r="J323" s="91"/>
      <c r="M323" s="94"/>
      <c r="N323" s="94"/>
      <c r="O323" s="94"/>
    </row>
    <row r="324" spans="1:15" s="121" customFormat="1" ht="30" customHeight="1">
      <c r="A324" s="87" t="s">
        <v>314</v>
      </c>
      <c r="B324" s="89" t="s">
        <v>450</v>
      </c>
      <c r="C324" s="88" t="s">
        <v>316</v>
      </c>
      <c r="D324" s="76" t="s">
        <v>288</v>
      </c>
      <c r="E324" s="77"/>
      <c r="F324" s="83"/>
      <c r="G324" s="81"/>
      <c r="H324" s="86"/>
      <c r="I324" s="106"/>
      <c r="J324" s="91"/>
      <c r="M324" s="94"/>
      <c r="N324" s="94"/>
      <c r="O324" s="94"/>
    </row>
    <row r="325" spans="1:15" s="121" customFormat="1" ht="30" customHeight="1">
      <c r="A325" s="87" t="s">
        <v>317</v>
      </c>
      <c r="B325" s="82" t="s">
        <v>38</v>
      </c>
      <c r="C325" s="88" t="s">
        <v>350</v>
      </c>
      <c r="D325" s="76"/>
      <c r="E325" s="77" t="s">
        <v>44</v>
      </c>
      <c r="F325" s="83">
        <v>5</v>
      </c>
      <c r="G325" s="79"/>
      <c r="H325" s="86">
        <f>ROUND(G325,2)*F325</f>
        <v>0</v>
      </c>
      <c r="I325" s="106"/>
      <c r="J325" s="91"/>
      <c r="M325" s="94"/>
      <c r="N325" s="94"/>
      <c r="O325" s="94"/>
    </row>
    <row r="326" spans="1:15" s="121" customFormat="1" ht="39.75" customHeight="1">
      <c r="A326" s="87" t="s">
        <v>318</v>
      </c>
      <c r="B326" s="89" t="s">
        <v>451</v>
      </c>
      <c r="C326" s="88" t="s">
        <v>320</v>
      </c>
      <c r="D326" s="76" t="s">
        <v>288</v>
      </c>
      <c r="E326" s="77"/>
      <c r="F326" s="83"/>
      <c r="G326" s="81"/>
      <c r="H326" s="86"/>
      <c r="I326" s="106"/>
      <c r="J326" s="91"/>
      <c r="M326" s="94"/>
      <c r="N326" s="94"/>
      <c r="O326" s="94"/>
    </row>
    <row r="327" spans="1:15" s="121" customFormat="1" ht="30" customHeight="1">
      <c r="A327" s="87" t="s">
        <v>321</v>
      </c>
      <c r="B327" s="82" t="s">
        <v>38</v>
      </c>
      <c r="C327" s="88" t="s">
        <v>351</v>
      </c>
      <c r="D327" s="76"/>
      <c r="E327" s="77" t="s">
        <v>44</v>
      </c>
      <c r="F327" s="83">
        <v>5</v>
      </c>
      <c r="G327" s="79"/>
      <c r="H327" s="86">
        <f>ROUND(G327,2)*F327</f>
        <v>0</v>
      </c>
      <c r="I327" s="106"/>
      <c r="J327" s="91"/>
      <c r="M327" s="94"/>
      <c r="N327" s="94"/>
      <c r="O327" s="94"/>
    </row>
    <row r="328" spans="1:15" s="90" customFormat="1" ht="39.75" customHeight="1">
      <c r="A328" s="87" t="s">
        <v>322</v>
      </c>
      <c r="B328" s="89" t="s">
        <v>452</v>
      </c>
      <c r="C328" s="75" t="s">
        <v>324</v>
      </c>
      <c r="D328" s="76" t="s">
        <v>288</v>
      </c>
      <c r="E328" s="77" t="s">
        <v>44</v>
      </c>
      <c r="F328" s="83">
        <v>3</v>
      </c>
      <c r="G328" s="79"/>
      <c r="H328" s="86">
        <f>ROUND(G328,2)*F328</f>
        <v>0</v>
      </c>
      <c r="I328" s="97"/>
      <c r="J328" s="91"/>
      <c r="M328" s="94"/>
      <c r="N328" s="94"/>
      <c r="O328" s="94"/>
    </row>
    <row r="329" spans="1:15" s="90" customFormat="1" ht="30" customHeight="1">
      <c r="A329" s="87" t="s">
        <v>325</v>
      </c>
      <c r="B329" s="89" t="s">
        <v>453</v>
      </c>
      <c r="C329" s="75" t="s">
        <v>327</v>
      </c>
      <c r="D329" s="76" t="s">
        <v>288</v>
      </c>
      <c r="E329" s="77" t="s">
        <v>44</v>
      </c>
      <c r="F329" s="83">
        <v>5</v>
      </c>
      <c r="G329" s="79"/>
      <c r="H329" s="86">
        <f>ROUND(G329,2)*F329</f>
        <v>0</v>
      </c>
      <c r="I329" s="97"/>
      <c r="J329" s="91"/>
      <c r="M329" s="94"/>
      <c r="N329" s="94"/>
      <c r="O329" s="94"/>
    </row>
    <row r="330" spans="1:8" ht="36" customHeight="1">
      <c r="A330" s="19"/>
      <c r="B330" s="12"/>
      <c r="C330" s="35" t="s">
        <v>23</v>
      </c>
      <c r="D330" s="10"/>
      <c r="E330" s="9"/>
      <c r="F330" s="8"/>
      <c r="G330" s="19"/>
      <c r="H330" s="22"/>
    </row>
    <row r="331" spans="1:15" s="96" customFormat="1" ht="43.5" customHeight="1">
      <c r="A331" s="87" t="s">
        <v>91</v>
      </c>
      <c r="B331" s="89" t="s">
        <v>454</v>
      </c>
      <c r="C331" s="75" t="s">
        <v>154</v>
      </c>
      <c r="D331" s="76" t="s">
        <v>333</v>
      </c>
      <c r="E331" s="77" t="s">
        <v>44</v>
      </c>
      <c r="F331" s="83">
        <v>12</v>
      </c>
      <c r="G331" s="79"/>
      <c r="H331" s="86">
        <f>ROUND(G331,2)*F331</f>
        <v>0</v>
      </c>
      <c r="J331" s="91"/>
      <c r="M331" s="94"/>
      <c r="N331" s="94"/>
      <c r="O331" s="94"/>
    </row>
    <row r="332" spans="1:15" s="96" customFormat="1" ht="30" customHeight="1">
      <c r="A332" s="87" t="s">
        <v>125</v>
      </c>
      <c r="B332" s="89" t="s">
        <v>455</v>
      </c>
      <c r="C332" s="75" t="s">
        <v>156</v>
      </c>
      <c r="D332" s="76" t="s">
        <v>288</v>
      </c>
      <c r="E332" s="77"/>
      <c r="F332" s="83"/>
      <c r="G332" s="80"/>
      <c r="H332" s="86"/>
      <c r="I332" s="106"/>
      <c r="J332" s="91"/>
      <c r="M332" s="94"/>
      <c r="N332" s="94"/>
      <c r="O332" s="94"/>
    </row>
    <row r="333" spans="1:15" s="96" customFormat="1" ht="30" customHeight="1">
      <c r="A333" s="87" t="s">
        <v>157</v>
      </c>
      <c r="B333" s="82" t="s">
        <v>38</v>
      </c>
      <c r="C333" s="75" t="s">
        <v>334</v>
      </c>
      <c r="D333" s="76"/>
      <c r="E333" s="77" t="s">
        <v>126</v>
      </c>
      <c r="F333" s="83">
        <v>1</v>
      </c>
      <c r="G333" s="79"/>
      <c r="H333" s="86">
        <f>ROUND(G333,2)*F333</f>
        <v>0</v>
      </c>
      <c r="I333" s="106"/>
      <c r="J333" s="91"/>
      <c r="M333" s="94"/>
      <c r="N333" s="94"/>
      <c r="O333" s="94"/>
    </row>
    <row r="334" spans="1:15" s="90" customFormat="1" ht="30" customHeight="1">
      <c r="A334" s="87" t="s">
        <v>127</v>
      </c>
      <c r="B334" s="89" t="s">
        <v>456</v>
      </c>
      <c r="C334" s="75" t="s">
        <v>161</v>
      </c>
      <c r="D334" s="76" t="s">
        <v>333</v>
      </c>
      <c r="E334" s="77" t="s">
        <v>44</v>
      </c>
      <c r="F334" s="83">
        <v>4</v>
      </c>
      <c r="G334" s="79"/>
      <c r="H334" s="86">
        <f>ROUND(G334,2)*F334</f>
        <v>0</v>
      </c>
      <c r="J334" s="91"/>
      <c r="M334" s="94"/>
      <c r="N334" s="94"/>
      <c r="O334" s="94"/>
    </row>
    <row r="335" spans="1:15" s="96" customFormat="1" ht="30" customHeight="1">
      <c r="A335" s="87" t="s">
        <v>129</v>
      </c>
      <c r="B335" s="89" t="s">
        <v>457</v>
      </c>
      <c r="C335" s="75" t="s">
        <v>165</v>
      </c>
      <c r="D335" s="76" t="s">
        <v>333</v>
      </c>
      <c r="E335" s="77" t="s">
        <v>44</v>
      </c>
      <c r="F335" s="83">
        <v>2</v>
      </c>
      <c r="G335" s="79"/>
      <c r="H335" s="86">
        <f>ROUND(G335,2)*F335</f>
        <v>0</v>
      </c>
      <c r="J335" s="91"/>
      <c r="M335" s="94"/>
      <c r="N335" s="94"/>
      <c r="O335" s="94"/>
    </row>
    <row r="336" spans="1:15" s="96" customFormat="1" ht="43.5" customHeight="1">
      <c r="A336" s="87" t="s">
        <v>337</v>
      </c>
      <c r="B336" s="89" t="s">
        <v>458</v>
      </c>
      <c r="C336" s="75" t="s">
        <v>339</v>
      </c>
      <c r="D336" s="76" t="s">
        <v>333</v>
      </c>
      <c r="E336" s="77" t="s">
        <v>44</v>
      </c>
      <c r="F336" s="83">
        <v>2</v>
      </c>
      <c r="G336" s="79"/>
      <c r="H336" s="86">
        <f>ROUND(G336,2)*F336</f>
        <v>0</v>
      </c>
      <c r="J336" s="91"/>
      <c r="M336" s="94"/>
      <c r="N336" s="94"/>
      <c r="O336" s="94"/>
    </row>
    <row r="337" spans="1:15" s="96" customFormat="1" ht="30" customHeight="1">
      <c r="A337" s="87" t="s">
        <v>130</v>
      </c>
      <c r="B337" s="89" t="s">
        <v>459</v>
      </c>
      <c r="C337" s="75" t="s">
        <v>167</v>
      </c>
      <c r="D337" s="76" t="s">
        <v>333</v>
      </c>
      <c r="E337" s="77" t="s">
        <v>44</v>
      </c>
      <c r="F337" s="83">
        <v>2</v>
      </c>
      <c r="G337" s="79"/>
      <c r="H337" s="86">
        <f>ROUND(G337,2)*F337</f>
        <v>0</v>
      </c>
      <c r="J337" s="91"/>
      <c r="M337" s="94"/>
      <c r="N337" s="94"/>
      <c r="O337" s="94"/>
    </row>
    <row r="338" spans="1:8" ht="36" customHeight="1">
      <c r="A338" s="19"/>
      <c r="B338" s="16"/>
      <c r="C338" s="35" t="s">
        <v>24</v>
      </c>
      <c r="D338" s="10"/>
      <c r="E338" s="7"/>
      <c r="F338" s="10"/>
      <c r="G338" s="19"/>
      <c r="H338" s="22"/>
    </row>
    <row r="339" spans="1:15" s="90" customFormat="1" ht="30" customHeight="1">
      <c r="A339" s="85" t="s">
        <v>100</v>
      </c>
      <c r="B339" s="89" t="s">
        <v>460</v>
      </c>
      <c r="C339" s="75" t="s">
        <v>101</v>
      </c>
      <c r="D339" s="76" t="s">
        <v>343</v>
      </c>
      <c r="E339" s="77"/>
      <c r="F339" s="78"/>
      <c r="G339" s="81"/>
      <c r="H339" s="80"/>
      <c r="J339" s="91"/>
      <c r="M339" s="94"/>
      <c r="N339" s="94"/>
      <c r="O339" s="94"/>
    </row>
    <row r="340" spans="1:15" s="96" customFormat="1" ht="30" customHeight="1">
      <c r="A340" s="85" t="s">
        <v>344</v>
      </c>
      <c r="B340" s="82" t="s">
        <v>38</v>
      </c>
      <c r="C340" s="75" t="s">
        <v>345</v>
      </c>
      <c r="D340" s="76"/>
      <c r="E340" s="77" t="s">
        <v>37</v>
      </c>
      <c r="F340" s="78">
        <v>160</v>
      </c>
      <c r="G340" s="79"/>
      <c r="H340" s="80">
        <f>ROUND(G340,2)*F340</f>
        <v>0</v>
      </c>
      <c r="J340" s="91"/>
      <c r="M340" s="94"/>
      <c r="N340" s="94"/>
      <c r="O340" s="94"/>
    </row>
    <row r="341" spans="1:15" s="96" customFormat="1" ht="30" customHeight="1">
      <c r="A341" s="85" t="s">
        <v>102</v>
      </c>
      <c r="B341" s="82" t="s">
        <v>49</v>
      </c>
      <c r="C341" s="75" t="s">
        <v>103</v>
      </c>
      <c r="D341" s="76"/>
      <c r="E341" s="77" t="s">
        <v>37</v>
      </c>
      <c r="F341" s="78">
        <v>1400</v>
      </c>
      <c r="G341" s="79"/>
      <c r="H341" s="80">
        <f>ROUND(G341,2)*F341</f>
        <v>0</v>
      </c>
      <c r="J341" s="91"/>
      <c r="M341" s="94"/>
      <c r="N341" s="94"/>
      <c r="O341" s="94"/>
    </row>
    <row r="342" spans="1:8" ht="36" customHeight="1">
      <c r="A342" s="19"/>
      <c r="B342" s="5"/>
      <c r="C342" s="35" t="s">
        <v>25</v>
      </c>
      <c r="D342" s="10"/>
      <c r="E342" s="9"/>
      <c r="F342" s="8"/>
      <c r="G342" s="19"/>
      <c r="H342" s="22"/>
    </row>
    <row r="343" spans="1:17" s="130" customFormat="1" ht="30" customHeight="1">
      <c r="A343" s="132"/>
      <c r="B343" s="123" t="s">
        <v>461</v>
      </c>
      <c r="C343" s="124" t="s">
        <v>355</v>
      </c>
      <c r="D343" s="125" t="s">
        <v>288</v>
      </c>
      <c r="E343" s="126"/>
      <c r="F343" s="140"/>
      <c r="G343" s="141"/>
      <c r="H343" s="128"/>
      <c r="I343" s="136"/>
      <c r="J343" s="137"/>
      <c r="K343" s="137"/>
      <c r="L343" s="138"/>
      <c r="M343" s="137"/>
      <c r="N343" s="137"/>
      <c r="O343" s="138"/>
      <c r="P343" s="139"/>
      <c r="Q343" s="129"/>
    </row>
    <row r="344" spans="1:17" s="130" customFormat="1" ht="43.5" customHeight="1">
      <c r="A344" s="132"/>
      <c r="B344" s="131" t="s">
        <v>38</v>
      </c>
      <c r="C344" s="124" t="s">
        <v>356</v>
      </c>
      <c r="D344" s="125"/>
      <c r="E344" s="126" t="s">
        <v>44</v>
      </c>
      <c r="F344" s="142">
        <v>3</v>
      </c>
      <c r="G344" s="127"/>
      <c r="H344" s="128">
        <f>F344*ROUND(G344,2)</f>
        <v>0</v>
      </c>
      <c r="I344" s="136"/>
      <c r="J344" s="137"/>
      <c r="K344" s="137"/>
      <c r="L344" s="138"/>
      <c r="M344" s="137"/>
      <c r="N344" s="137"/>
      <c r="O344" s="138"/>
      <c r="P344" s="139"/>
      <c r="Q344" s="129"/>
    </row>
    <row r="345" spans="1:8" s="41" customFormat="1" ht="30" customHeight="1" thickBot="1">
      <c r="A345" s="42"/>
      <c r="B345" s="37" t="s">
        <v>15</v>
      </c>
      <c r="C345" s="146" t="str">
        <f>C248</f>
        <v>ROUGEAU AVENUE from Perry Bay West to Bournais Drive</v>
      </c>
      <c r="D345" s="147"/>
      <c r="E345" s="147"/>
      <c r="F345" s="148"/>
      <c r="G345" s="42" t="s">
        <v>17</v>
      </c>
      <c r="H345" s="42">
        <f>SUM(H248:H344)</f>
        <v>0</v>
      </c>
    </row>
    <row r="346" spans="1:8" ht="30" customHeight="1" thickTop="1">
      <c r="A346" s="19"/>
      <c r="B346" s="164" t="s">
        <v>30</v>
      </c>
      <c r="C346" s="158"/>
      <c r="D346" s="158"/>
      <c r="E346" s="158"/>
      <c r="F346" s="165"/>
      <c r="G346" s="22"/>
      <c r="H346" s="66"/>
    </row>
    <row r="347" spans="1:8" s="41" customFormat="1" ht="30" customHeight="1">
      <c r="A347" s="39"/>
      <c r="B347" s="38" t="s">
        <v>16</v>
      </c>
      <c r="C347" s="143" t="s">
        <v>363</v>
      </c>
      <c r="D347" s="152"/>
      <c r="E347" s="152"/>
      <c r="F347" s="145"/>
      <c r="G347" s="39"/>
      <c r="H347" s="40"/>
    </row>
    <row r="348" spans="1:8" ht="36" customHeight="1">
      <c r="A348" s="19"/>
      <c r="B348" s="16"/>
      <c r="C348" s="34" t="s">
        <v>19</v>
      </c>
      <c r="D348" s="10"/>
      <c r="E348" s="8" t="s">
        <v>2</v>
      </c>
      <c r="F348" s="8" t="s">
        <v>2</v>
      </c>
      <c r="G348" s="19" t="s">
        <v>2</v>
      </c>
      <c r="H348" s="22"/>
    </row>
    <row r="349" spans="1:15" s="90" customFormat="1" ht="30" customHeight="1">
      <c r="A349" s="87" t="s">
        <v>171</v>
      </c>
      <c r="B349" s="89" t="s">
        <v>143</v>
      </c>
      <c r="C349" s="75" t="s">
        <v>173</v>
      </c>
      <c r="D349" s="76" t="s">
        <v>174</v>
      </c>
      <c r="E349" s="77" t="s">
        <v>35</v>
      </c>
      <c r="F349" s="78">
        <v>5</v>
      </c>
      <c r="G349" s="79"/>
      <c r="H349" s="80">
        <f>ROUND(G349,2)*F349</f>
        <v>0</v>
      </c>
      <c r="J349" s="91"/>
      <c r="K349" s="92"/>
      <c r="L349" s="93"/>
      <c r="M349" s="94"/>
      <c r="N349" s="94"/>
      <c r="O349" s="94"/>
    </row>
    <row r="350" spans="1:15" s="90" customFormat="1" ht="43.5" customHeight="1">
      <c r="A350" s="95" t="s">
        <v>40</v>
      </c>
      <c r="B350" s="89" t="s">
        <v>293</v>
      </c>
      <c r="C350" s="75" t="s">
        <v>41</v>
      </c>
      <c r="D350" s="76" t="s">
        <v>381</v>
      </c>
      <c r="E350" s="77" t="s">
        <v>35</v>
      </c>
      <c r="F350" s="78">
        <v>25</v>
      </c>
      <c r="G350" s="79"/>
      <c r="H350" s="80">
        <f>ROUND(G350,2)*F350</f>
        <v>0</v>
      </c>
      <c r="J350" s="91"/>
      <c r="M350" s="94"/>
      <c r="N350" s="94"/>
      <c r="O350" s="94"/>
    </row>
    <row r="351" spans="1:15" s="96" customFormat="1" ht="30" customHeight="1">
      <c r="A351" s="87" t="s">
        <v>42</v>
      </c>
      <c r="B351" s="89" t="s">
        <v>298</v>
      </c>
      <c r="C351" s="75" t="s">
        <v>43</v>
      </c>
      <c r="D351" s="76" t="s">
        <v>174</v>
      </c>
      <c r="E351" s="77" t="s">
        <v>37</v>
      </c>
      <c r="F351" s="78">
        <v>860</v>
      </c>
      <c r="G351" s="79"/>
      <c r="H351" s="80">
        <f>ROUND(G351,2)*F351</f>
        <v>0</v>
      </c>
      <c r="J351" s="91"/>
      <c r="M351" s="94"/>
      <c r="N351" s="94"/>
      <c r="O351" s="94"/>
    </row>
    <row r="352" spans="1:8" ht="36" customHeight="1">
      <c r="A352" s="19"/>
      <c r="B352" s="16"/>
      <c r="C352" s="35" t="s">
        <v>354</v>
      </c>
      <c r="D352" s="10"/>
      <c r="E352" s="7"/>
      <c r="F352" s="10"/>
      <c r="G352" s="19"/>
      <c r="H352" s="22"/>
    </row>
    <row r="353" spans="1:15" s="96" customFormat="1" ht="30" customHeight="1">
      <c r="A353" s="85" t="s">
        <v>45</v>
      </c>
      <c r="B353" s="89" t="s">
        <v>563</v>
      </c>
      <c r="C353" s="75" t="s">
        <v>46</v>
      </c>
      <c r="D353" s="76" t="s">
        <v>186</v>
      </c>
      <c r="E353" s="77"/>
      <c r="F353" s="78"/>
      <c r="G353" s="81"/>
      <c r="H353" s="80"/>
      <c r="J353" s="91"/>
      <c r="M353" s="94"/>
      <c r="N353" s="94"/>
      <c r="O353" s="94"/>
    </row>
    <row r="354" spans="1:15" s="96" customFormat="1" ht="43.5" customHeight="1">
      <c r="A354" s="85" t="s">
        <v>187</v>
      </c>
      <c r="B354" s="82" t="s">
        <v>38</v>
      </c>
      <c r="C354" s="75" t="s">
        <v>188</v>
      </c>
      <c r="D354" s="76" t="s">
        <v>2</v>
      </c>
      <c r="E354" s="77" t="s">
        <v>37</v>
      </c>
      <c r="F354" s="78">
        <v>520</v>
      </c>
      <c r="G354" s="79"/>
      <c r="H354" s="80">
        <f>ROUND(G354,2)*F354</f>
        <v>0</v>
      </c>
      <c r="J354" s="91"/>
      <c r="M354" s="94"/>
      <c r="N354" s="94"/>
      <c r="O354" s="94"/>
    </row>
    <row r="355" spans="1:15" s="96" customFormat="1" ht="30" customHeight="1">
      <c r="A355" s="85" t="s">
        <v>47</v>
      </c>
      <c r="B355" s="89" t="s">
        <v>306</v>
      </c>
      <c r="C355" s="75" t="s">
        <v>48</v>
      </c>
      <c r="D355" s="76" t="s">
        <v>186</v>
      </c>
      <c r="E355" s="77"/>
      <c r="F355" s="78"/>
      <c r="G355" s="81"/>
      <c r="H355" s="80"/>
      <c r="J355" s="91"/>
      <c r="M355" s="94"/>
      <c r="N355" s="94"/>
      <c r="O355" s="94"/>
    </row>
    <row r="356" spans="1:15" s="96" customFormat="1" ht="43.5" customHeight="1">
      <c r="A356" s="85" t="s">
        <v>191</v>
      </c>
      <c r="B356" s="82" t="s">
        <v>38</v>
      </c>
      <c r="C356" s="75" t="s">
        <v>192</v>
      </c>
      <c r="D356" s="76" t="s">
        <v>2</v>
      </c>
      <c r="E356" s="77" t="s">
        <v>37</v>
      </c>
      <c r="F356" s="78">
        <v>5</v>
      </c>
      <c r="G356" s="79"/>
      <c r="H356" s="80">
        <f>ROUND(G356,2)*F356</f>
        <v>0</v>
      </c>
      <c r="J356" s="91"/>
      <c r="M356" s="94"/>
      <c r="N356" s="94"/>
      <c r="O356" s="94"/>
    </row>
    <row r="357" spans="1:15" s="96" customFormat="1" ht="43.5" customHeight="1">
      <c r="A357" s="85" t="s">
        <v>193</v>
      </c>
      <c r="B357" s="82" t="s">
        <v>49</v>
      </c>
      <c r="C357" s="75" t="s">
        <v>194</v>
      </c>
      <c r="D357" s="76" t="s">
        <v>2</v>
      </c>
      <c r="E357" s="77" t="s">
        <v>37</v>
      </c>
      <c r="F357" s="78">
        <v>165</v>
      </c>
      <c r="G357" s="79"/>
      <c r="H357" s="80">
        <f>ROUND(G357,2)*F357</f>
        <v>0</v>
      </c>
      <c r="J357" s="91"/>
      <c r="M357" s="94"/>
      <c r="N357" s="94"/>
      <c r="O357" s="94"/>
    </row>
    <row r="358" spans="1:15" s="96" customFormat="1" ht="43.5" customHeight="1">
      <c r="A358" s="85" t="s">
        <v>195</v>
      </c>
      <c r="B358" s="82" t="s">
        <v>70</v>
      </c>
      <c r="C358" s="75" t="s">
        <v>196</v>
      </c>
      <c r="D358" s="76" t="s">
        <v>2</v>
      </c>
      <c r="E358" s="77" t="s">
        <v>37</v>
      </c>
      <c r="F358" s="78">
        <v>10</v>
      </c>
      <c r="G358" s="79"/>
      <c r="H358" s="80">
        <f>ROUND(G358,2)*F358</f>
        <v>0</v>
      </c>
      <c r="J358" s="91"/>
      <c r="M358" s="94"/>
      <c r="N358" s="94"/>
      <c r="O358" s="94"/>
    </row>
    <row r="359" spans="1:15" s="96" customFormat="1" ht="43.5" customHeight="1">
      <c r="A359" s="85" t="s">
        <v>197</v>
      </c>
      <c r="B359" s="82" t="s">
        <v>98</v>
      </c>
      <c r="C359" s="75" t="s">
        <v>198</v>
      </c>
      <c r="D359" s="76" t="s">
        <v>2</v>
      </c>
      <c r="E359" s="77" t="s">
        <v>37</v>
      </c>
      <c r="F359" s="78">
        <v>15</v>
      </c>
      <c r="G359" s="79"/>
      <c r="H359" s="80">
        <f>ROUND(G359,2)*F359</f>
        <v>0</v>
      </c>
      <c r="J359" s="91"/>
      <c r="M359" s="94"/>
      <c r="N359" s="94"/>
      <c r="O359" s="94"/>
    </row>
    <row r="360" spans="1:15" s="96" customFormat="1" ht="30" customHeight="1">
      <c r="A360" s="85" t="s">
        <v>52</v>
      </c>
      <c r="B360" s="89" t="s">
        <v>311</v>
      </c>
      <c r="C360" s="75" t="s">
        <v>53</v>
      </c>
      <c r="D360" s="76" t="s">
        <v>214</v>
      </c>
      <c r="E360" s="77"/>
      <c r="F360" s="78"/>
      <c r="G360" s="81"/>
      <c r="H360" s="80"/>
      <c r="J360" s="91"/>
      <c r="M360" s="94"/>
      <c r="N360" s="94"/>
      <c r="O360" s="94"/>
    </row>
    <row r="361" spans="1:15" s="96" customFormat="1" ht="30" customHeight="1">
      <c r="A361" s="85" t="s">
        <v>54</v>
      </c>
      <c r="B361" s="82" t="s">
        <v>38</v>
      </c>
      <c r="C361" s="75" t="s">
        <v>55</v>
      </c>
      <c r="D361" s="76" t="s">
        <v>2</v>
      </c>
      <c r="E361" s="77" t="s">
        <v>44</v>
      </c>
      <c r="F361" s="78">
        <v>370</v>
      </c>
      <c r="G361" s="79"/>
      <c r="H361" s="80">
        <f>ROUND(G361,2)*F361</f>
        <v>0</v>
      </c>
      <c r="J361" s="91"/>
      <c r="M361" s="94"/>
      <c r="N361" s="94"/>
      <c r="O361" s="94"/>
    </row>
    <row r="362" spans="1:15" s="96" customFormat="1" ht="30" customHeight="1">
      <c r="A362" s="85" t="s">
        <v>56</v>
      </c>
      <c r="B362" s="89" t="s">
        <v>462</v>
      </c>
      <c r="C362" s="75" t="s">
        <v>57</v>
      </c>
      <c r="D362" s="76" t="s">
        <v>214</v>
      </c>
      <c r="E362" s="77"/>
      <c r="F362" s="78"/>
      <c r="G362" s="81"/>
      <c r="H362" s="80"/>
      <c r="J362" s="91"/>
      <c r="M362" s="94"/>
      <c r="N362" s="94"/>
      <c r="O362" s="94"/>
    </row>
    <row r="363" spans="1:15" s="96" customFormat="1" ht="30" customHeight="1">
      <c r="A363" s="85" t="s">
        <v>58</v>
      </c>
      <c r="B363" s="82" t="s">
        <v>38</v>
      </c>
      <c r="C363" s="75" t="s">
        <v>59</v>
      </c>
      <c r="D363" s="76" t="s">
        <v>2</v>
      </c>
      <c r="E363" s="77" t="s">
        <v>44</v>
      </c>
      <c r="F363" s="78">
        <v>200</v>
      </c>
      <c r="G363" s="79"/>
      <c r="H363" s="80">
        <f>ROUND(G363,2)*F363</f>
        <v>0</v>
      </c>
      <c r="J363" s="91"/>
      <c r="M363" s="94"/>
      <c r="N363" s="94"/>
      <c r="O363" s="94"/>
    </row>
    <row r="364" spans="1:15" s="96" customFormat="1" ht="30" customHeight="1">
      <c r="A364" s="85" t="s">
        <v>60</v>
      </c>
      <c r="B364" s="82" t="s">
        <v>49</v>
      </c>
      <c r="C364" s="75" t="s">
        <v>61</v>
      </c>
      <c r="D364" s="76" t="s">
        <v>2</v>
      </c>
      <c r="E364" s="77" t="s">
        <v>44</v>
      </c>
      <c r="F364" s="78">
        <v>260</v>
      </c>
      <c r="G364" s="79"/>
      <c r="H364" s="80">
        <f>ROUND(G364,2)*F364</f>
        <v>0</v>
      </c>
      <c r="J364" s="91"/>
      <c r="M364" s="94"/>
      <c r="N364" s="94"/>
      <c r="O364" s="94"/>
    </row>
    <row r="365" spans="1:15" s="90" customFormat="1" ht="43.5" customHeight="1">
      <c r="A365" s="85" t="s">
        <v>62</v>
      </c>
      <c r="B365" s="89" t="s">
        <v>463</v>
      </c>
      <c r="C365" s="75" t="s">
        <v>63</v>
      </c>
      <c r="D365" s="76" t="s">
        <v>131</v>
      </c>
      <c r="E365" s="77"/>
      <c r="F365" s="78"/>
      <c r="G365" s="81"/>
      <c r="H365" s="80"/>
      <c r="J365" s="91"/>
      <c r="M365" s="94"/>
      <c r="N365" s="94"/>
      <c r="O365" s="94"/>
    </row>
    <row r="366" spans="1:15" s="96" customFormat="1" ht="30" customHeight="1">
      <c r="A366" s="85" t="s">
        <v>64</v>
      </c>
      <c r="B366" s="82" t="s">
        <v>369</v>
      </c>
      <c r="C366" s="75" t="s">
        <v>65</v>
      </c>
      <c r="D366" s="76" t="s">
        <v>66</v>
      </c>
      <c r="E366" s="77"/>
      <c r="F366" s="78"/>
      <c r="G366" s="81"/>
      <c r="H366" s="80"/>
      <c r="J366" s="91"/>
      <c r="M366" s="94"/>
      <c r="N366" s="94"/>
      <c r="O366" s="94"/>
    </row>
    <row r="367" spans="1:15" s="96" customFormat="1" ht="30" customHeight="1">
      <c r="A367" s="85" t="s">
        <v>119</v>
      </c>
      <c r="B367" s="82" t="s">
        <v>218</v>
      </c>
      <c r="C367" s="75" t="s">
        <v>219</v>
      </c>
      <c r="D367" s="76"/>
      <c r="E367" s="77" t="s">
        <v>37</v>
      </c>
      <c r="F367" s="78">
        <v>10</v>
      </c>
      <c r="G367" s="79"/>
      <c r="H367" s="80">
        <f>ROUND(G367,2)*F367</f>
        <v>0</v>
      </c>
      <c r="J367" s="91"/>
      <c r="M367" s="94"/>
      <c r="N367" s="94"/>
      <c r="O367" s="94"/>
    </row>
    <row r="368" spans="1:15" s="96" customFormat="1" ht="30" customHeight="1">
      <c r="A368" s="85" t="s">
        <v>67</v>
      </c>
      <c r="B368" s="82" t="s">
        <v>220</v>
      </c>
      <c r="C368" s="75" t="s">
        <v>221</v>
      </c>
      <c r="D368" s="76"/>
      <c r="E368" s="77" t="s">
        <v>37</v>
      </c>
      <c r="F368" s="78">
        <v>50</v>
      </c>
      <c r="G368" s="79"/>
      <c r="H368" s="80">
        <f>ROUND(G368,2)*F368</f>
        <v>0</v>
      </c>
      <c r="J368" s="91"/>
      <c r="M368" s="94"/>
      <c r="N368" s="94"/>
      <c r="O368" s="94"/>
    </row>
    <row r="369" spans="1:15" s="96" customFormat="1" ht="30" customHeight="1">
      <c r="A369" s="85" t="s">
        <v>68</v>
      </c>
      <c r="B369" s="82" t="s">
        <v>222</v>
      </c>
      <c r="C369" s="75" t="s">
        <v>223</v>
      </c>
      <c r="D369" s="76" t="s">
        <v>2</v>
      </c>
      <c r="E369" s="77" t="s">
        <v>37</v>
      </c>
      <c r="F369" s="78">
        <v>260</v>
      </c>
      <c r="G369" s="79"/>
      <c r="H369" s="80">
        <f>ROUND(G369,2)*F369</f>
        <v>0</v>
      </c>
      <c r="J369" s="91"/>
      <c r="M369" s="94"/>
      <c r="N369" s="94"/>
      <c r="O369" s="94"/>
    </row>
    <row r="370" spans="1:15" s="90" customFormat="1" ht="30" customHeight="1">
      <c r="A370" s="85" t="s">
        <v>232</v>
      </c>
      <c r="B370" s="89" t="s">
        <v>464</v>
      </c>
      <c r="C370" s="75" t="s">
        <v>234</v>
      </c>
      <c r="D370" s="76" t="s">
        <v>235</v>
      </c>
      <c r="E370" s="77"/>
      <c r="F370" s="78"/>
      <c r="G370" s="81"/>
      <c r="H370" s="80"/>
      <c r="J370" s="91"/>
      <c r="M370" s="94"/>
      <c r="N370" s="94"/>
      <c r="O370" s="94"/>
    </row>
    <row r="371" spans="1:15" s="96" customFormat="1" ht="30" customHeight="1">
      <c r="A371" s="85" t="s">
        <v>236</v>
      </c>
      <c r="B371" s="82" t="s">
        <v>38</v>
      </c>
      <c r="C371" s="75" t="s">
        <v>346</v>
      </c>
      <c r="D371" s="76" t="s">
        <v>2</v>
      </c>
      <c r="E371" s="77" t="s">
        <v>69</v>
      </c>
      <c r="F371" s="78">
        <v>30</v>
      </c>
      <c r="G371" s="79"/>
      <c r="H371" s="80">
        <f>ROUND(G371,2)*F371</f>
        <v>0</v>
      </c>
      <c r="J371" s="91"/>
      <c r="M371" s="94"/>
      <c r="N371" s="94"/>
      <c r="O371" s="94"/>
    </row>
    <row r="372" spans="1:15" s="96" customFormat="1" ht="30" customHeight="1">
      <c r="A372" s="85" t="s">
        <v>241</v>
      </c>
      <c r="B372" s="89" t="s">
        <v>313</v>
      </c>
      <c r="C372" s="75" t="s">
        <v>243</v>
      </c>
      <c r="D372" s="76" t="s">
        <v>235</v>
      </c>
      <c r="E372" s="77"/>
      <c r="F372" s="78"/>
      <c r="G372" s="81"/>
      <c r="H372" s="80"/>
      <c r="J372" s="91"/>
      <c r="M372" s="94"/>
      <c r="N372" s="94"/>
      <c r="O372" s="94"/>
    </row>
    <row r="373" spans="1:15" s="96" customFormat="1" ht="30" customHeight="1">
      <c r="A373" s="85" t="s">
        <v>246</v>
      </c>
      <c r="B373" s="82" t="s">
        <v>38</v>
      </c>
      <c r="C373" s="75" t="s">
        <v>348</v>
      </c>
      <c r="D373" s="76" t="s">
        <v>247</v>
      </c>
      <c r="E373" s="77" t="s">
        <v>69</v>
      </c>
      <c r="F373" s="78">
        <v>30</v>
      </c>
      <c r="G373" s="79"/>
      <c r="H373" s="80">
        <f>ROUND(G373,2)*F373</f>
        <v>0</v>
      </c>
      <c r="J373" s="91"/>
      <c r="M373" s="94"/>
      <c r="N373" s="94"/>
      <c r="O373" s="94"/>
    </row>
    <row r="374" spans="1:15" s="96" customFormat="1" ht="30" customHeight="1">
      <c r="A374" s="85" t="s">
        <v>251</v>
      </c>
      <c r="B374" s="82" t="s">
        <v>49</v>
      </c>
      <c r="C374" s="75" t="s">
        <v>252</v>
      </c>
      <c r="D374" s="76" t="s">
        <v>253</v>
      </c>
      <c r="E374" s="77" t="s">
        <v>69</v>
      </c>
      <c r="F374" s="78">
        <v>7</v>
      </c>
      <c r="G374" s="79"/>
      <c r="H374" s="80">
        <f>ROUND(G374,2)*F374</f>
        <v>0</v>
      </c>
      <c r="J374" s="91"/>
      <c r="M374" s="94"/>
      <c r="N374" s="94"/>
      <c r="O374" s="94"/>
    </row>
    <row r="375" spans="1:15" s="96" customFormat="1" ht="30" customHeight="1">
      <c r="A375" s="85" t="s">
        <v>71</v>
      </c>
      <c r="B375" s="89" t="s">
        <v>315</v>
      </c>
      <c r="C375" s="75" t="s">
        <v>72</v>
      </c>
      <c r="D375" s="76" t="s">
        <v>235</v>
      </c>
      <c r="E375" s="77"/>
      <c r="F375" s="78"/>
      <c r="G375" s="81"/>
      <c r="H375" s="80"/>
      <c r="J375" s="91"/>
      <c r="M375" s="94"/>
      <c r="N375" s="94"/>
      <c r="O375" s="94"/>
    </row>
    <row r="376" spans="1:15" s="96" customFormat="1" ht="30" customHeight="1">
      <c r="A376" s="85" t="s">
        <v>73</v>
      </c>
      <c r="B376" s="82" t="s">
        <v>38</v>
      </c>
      <c r="C376" s="75" t="s">
        <v>347</v>
      </c>
      <c r="D376" s="76" t="s">
        <v>255</v>
      </c>
      <c r="E376" s="77"/>
      <c r="F376" s="78"/>
      <c r="G376" s="80"/>
      <c r="H376" s="80"/>
      <c r="J376" s="91"/>
      <c r="M376" s="94"/>
      <c r="N376" s="94"/>
      <c r="O376" s="94"/>
    </row>
    <row r="377" spans="1:15" s="96" customFormat="1" ht="30" customHeight="1">
      <c r="A377" s="85" t="s">
        <v>74</v>
      </c>
      <c r="B377" s="82" t="s">
        <v>218</v>
      </c>
      <c r="C377" s="75" t="s">
        <v>257</v>
      </c>
      <c r="D377" s="76"/>
      <c r="E377" s="77" t="s">
        <v>69</v>
      </c>
      <c r="F377" s="78">
        <v>145</v>
      </c>
      <c r="G377" s="79"/>
      <c r="H377" s="80">
        <f>ROUND(G377,2)*F377</f>
        <v>0</v>
      </c>
      <c r="J377" s="91"/>
      <c r="M377" s="94"/>
      <c r="N377" s="94"/>
      <c r="O377" s="94"/>
    </row>
    <row r="378" spans="1:15" s="96" customFormat="1" ht="30" customHeight="1">
      <c r="A378" s="85" t="s">
        <v>258</v>
      </c>
      <c r="B378" s="82" t="s">
        <v>468</v>
      </c>
      <c r="C378" s="75" t="s">
        <v>260</v>
      </c>
      <c r="D378" s="76" t="s">
        <v>2</v>
      </c>
      <c r="E378" s="77" t="s">
        <v>69</v>
      </c>
      <c r="F378" s="78">
        <v>65</v>
      </c>
      <c r="G378" s="79"/>
      <c r="H378" s="80">
        <f>ROUND(G378,2)*F378</f>
        <v>0</v>
      </c>
      <c r="J378" s="91"/>
      <c r="M378" s="94"/>
      <c r="N378" s="94"/>
      <c r="O378" s="94"/>
    </row>
    <row r="379" spans="1:15" s="96" customFormat="1" ht="30" customHeight="1">
      <c r="A379" s="85" t="s">
        <v>261</v>
      </c>
      <c r="B379" s="82" t="s">
        <v>49</v>
      </c>
      <c r="C379" s="75" t="s">
        <v>348</v>
      </c>
      <c r="D379" s="76" t="s">
        <v>247</v>
      </c>
      <c r="E379" s="77" t="s">
        <v>69</v>
      </c>
      <c r="F379" s="78">
        <v>45</v>
      </c>
      <c r="G379" s="79"/>
      <c r="H379" s="80">
        <f>ROUND(G379,2)*F379</f>
        <v>0</v>
      </c>
      <c r="J379" s="91"/>
      <c r="M379" s="94"/>
      <c r="N379" s="94"/>
      <c r="O379" s="94"/>
    </row>
    <row r="380" spans="1:15" s="96" customFormat="1" ht="30" customHeight="1">
      <c r="A380" s="85" t="s">
        <v>75</v>
      </c>
      <c r="B380" s="82" t="s">
        <v>70</v>
      </c>
      <c r="C380" s="75" t="s">
        <v>252</v>
      </c>
      <c r="D380" s="76" t="s">
        <v>262</v>
      </c>
      <c r="E380" s="77" t="s">
        <v>69</v>
      </c>
      <c r="F380" s="78">
        <v>45</v>
      </c>
      <c r="G380" s="79"/>
      <c r="H380" s="80">
        <f>ROUND(G380,2)*F380</f>
        <v>0</v>
      </c>
      <c r="J380" s="91"/>
      <c r="M380" s="94"/>
      <c r="N380" s="94"/>
      <c r="O380" s="94"/>
    </row>
    <row r="381" spans="1:15" s="96" customFormat="1" ht="43.5" customHeight="1">
      <c r="A381" s="85" t="s">
        <v>263</v>
      </c>
      <c r="B381" s="89" t="s">
        <v>319</v>
      </c>
      <c r="C381" s="75" t="s">
        <v>76</v>
      </c>
      <c r="D381" s="76" t="s">
        <v>265</v>
      </c>
      <c r="E381" s="77" t="s">
        <v>69</v>
      </c>
      <c r="F381" s="78">
        <v>65</v>
      </c>
      <c r="G381" s="79"/>
      <c r="H381" s="80">
        <f>ROUND(G381,2)*F381</f>
        <v>0</v>
      </c>
      <c r="J381" s="91"/>
      <c r="M381" s="94"/>
      <c r="N381" s="94"/>
      <c r="O381" s="94"/>
    </row>
    <row r="382" spans="1:15" s="96" customFormat="1" ht="43.5" customHeight="1">
      <c r="A382" s="85" t="s">
        <v>79</v>
      </c>
      <c r="B382" s="89" t="s">
        <v>465</v>
      </c>
      <c r="C382" s="75" t="s">
        <v>80</v>
      </c>
      <c r="D382" s="76" t="s">
        <v>132</v>
      </c>
      <c r="E382" s="84"/>
      <c r="F382" s="78"/>
      <c r="G382" s="81"/>
      <c r="H382" s="80"/>
      <c r="J382" s="91"/>
      <c r="M382" s="94"/>
      <c r="N382" s="94"/>
      <c r="O382" s="94"/>
    </row>
    <row r="383" spans="1:15" s="96" customFormat="1" ht="30" customHeight="1">
      <c r="A383" s="85" t="s">
        <v>81</v>
      </c>
      <c r="B383" s="82" t="s">
        <v>38</v>
      </c>
      <c r="C383" s="75" t="s">
        <v>82</v>
      </c>
      <c r="D383" s="76"/>
      <c r="E383" s="77"/>
      <c r="F383" s="78"/>
      <c r="G383" s="81"/>
      <c r="H383" s="80"/>
      <c r="J383" s="91"/>
      <c r="M383" s="94"/>
      <c r="N383" s="94"/>
      <c r="O383" s="94"/>
    </row>
    <row r="384" spans="1:15" s="96" customFormat="1" ht="30" customHeight="1">
      <c r="A384" s="85" t="s">
        <v>83</v>
      </c>
      <c r="B384" s="82" t="s">
        <v>218</v>
      </c>
      <c r="C384" s="75" t="s">
        <v>269</v>
      </c>
      <c r="D384" s="76"/>
      <c r="E384" s="77" t="s">
        <v>39</v>
      </c>
      <c r="F384" s="78">
        <v>240</v>
      </c>
      <c r="G384" s="79"/>
      <c r="H384" s="80">
        <f>ROUND(G384,2)*F384</f>
        <v>0</v>
      </c>
      <c r="J384" s="91"/>
      <c r="M384" s="94"/>
      <c r="N384" s="94"/>
      <c r="O384" s="94"/>
    </row>
    <row r="385" spans="1:15" s="96" customFormat="1" ht="30" customHeight="1">
      <c r="A385" s="85" t="s">
        <v>122</v>
      </c>
      <c r="B385" s="82" t="s">
        <v>49</v>
      </c>
      <c r="C385" s="75" t="s">
        <v>123</v>
      </c>
      <c r="D385" s="76"/>
      <c r="E385" s="77"/>
      <c r="F385" s="78"/>
      <c r="G385" s="81"/>
      <c r="H385" s="80"/>
      <c r="J385" s="91"/>
      <c r="M385" s="94"/>
      <c r="N385" s="94"/>
      <c r="O385" s="94"/>
    </row>
    <row r="386" spans="1:15" s="96" customFormat="1" ht="30" customHeight="1">
      <c r="A386" s="85" t="s">
        <v>124</v>
      </c>
      <c r="B386" s="82" t="s">
        <v>218</v>
      </c>
      <c r="C386" s="75" t="s">
        <v>269</v>
      </c>
      <c r="D386" s="76"/>
      <c r="E386" s="77" t="s">
        <v>39</v>
      </c>
      <c r="F386" s="78">
        <v>35</v>
      </c>
      <c r="G386" s="79"/>
      <c r="H386" s="80">
        <f>ROUND(G386,2)*F386</f>
        <v>0</v>
      </c>
      <c r="J386" s="91"/>
      <c r="M386" s="94"/>
      <c r="N386" s="94"/>
      <c r="O386" s="94"/>
    </row>
    <row r="387" spans="1:15" s="98" customFormat="1" ht="30" customHeight="1">
      <c r="A387" s="85" t="s">
        <v>270</v>
      </c>
      <c r="B387" s="89" t="s">
        <v>466</v>
      </c>
      <c r="C387" s="75" t="s">
        <v>272</v>
      </c>
      <c r="D387" s="76" t="s">
        <v>273</v>
      </c>
      <c r="E387" s="77"/>
      <c r="F387" s="78"/>
      <c r="G387" s="81"/>
      <c r="H387" s="80"/>
      <c r="J387" s="91"/>
      <c r="M387" s="94"/>
      <c r="N387" s="94"/>
      <c r="O387" s="94"/>
    </row>
    <row r="388" spans="1:15" s="99" customFormat="1" ht="30" customHeight="1">
      <c r="A388" s="85" t="s">
        <v>274</v>
      </c>
      <c r="B388" s="82" t="s">
        <v>38</v>
      </c>
      <c r="C388" s="75" t="s">
        <v>275</v>
      </c>
      <c r="D388" s="76" t="s">
        <v>2</v>
      </c>
      <c r="E388" s="77" t="s">
        <v>37</v>
      </c>
      <c r="F388" s="78">
        <v>60</v>
      </c>
      <c r="G388" s="79"/>
      <c r="H388" s="80">
        <f>ROUND(G388,2)*F388</f>
        <v>0</v>
      </c>
      <c r="J388" s="91"/>
      <c r="M388" s="94"/>
      <c r="N388" s="94"/>
      <c r="O388" s="94"/>
    </row>
    <row r="389" spans="1:8" ht="36" customHeight="1">
      <c r="A389" s="19"/>
      <c r="B389" s="6"/>
      <c r="C389" s="35" t="s">
        <v>20</v>
      </c>
      <c r="D389" s="10"/>
      <c r="E389" s="8"/>
      <c r="F389" s="8"/>
      <c r="G389" s="19"/>
      <c r="H389" s="22"/>
    </row>
    <row r="390" spans="1:15" s="90" customFormat="1" ht="30" customHeight="1">
      <c r="A390" s="87" t="s">
        <v>281</v>
      </c>
      <c r="B390" s="89" t="s">
        <v>467</v>
      </c>
      <c r="C390" s="75" t="s">
        <v>283</v>
      </c>
      <c r="D390" s="76" t="s">
        <v>284</v>
      </c>
      <c r="E390" s="77" t="s">
        <v>37</v>
      </c>
      <c r="F390" s="83">
        <v>15</v>
      </c>
      <c r="G390" s="79"/>
      <c r="H390" s="86">
        <f>ROUND(G390,2)*F390</f>
        <v>0</v>
      </c>
      <c r="J390" s="91"/>
      <c r="M390" s="94"/>
      <c r="N390" s="94"/>
      <c r="O390" s="94"/>
    </row>
    <row r="391" spans="1:8" ht="36" customHeight="1">
      <c r="A391" s="19"/>
      <c r="B391" s="6"/>
      <c r="C391" s="35" t="s">
        <v>21</v>
      </c>
      <c r="D391" s="10"/>
      <c r="E391" s="9"/>
      <c r="F391" s="8"/>
      <c r="G391" s="19"/>
      <c r="H391" s="22"/>
    </row>
    <row r="392" spans="1:15" s="90" customFormat="1" ht="30" customHeight="1">
      <c r="A392" s="87" t="s">
        <v>86</v>
      </c>
      <c r="B392" s="89" t="s">
        <v>564</v>
      </c>
      <c r="C392" s="75" t="s">
        <v>87</v>
      </c>
      <c r="D392" s="76" t="s">
        <v>140</v>
      </c>
      <c r="E392" s="77" t="s">
        <v>69</v>
      </c>
      <c r="F392" s="83">
        <v>430</v>
      </c>
      <c r="G392" s="79"/>
      <c r="H392" s="86">
        <f>ROUND(G392,2)*F392</f>
        <v>0</v>
      </c>
      <c r="J392" s="91"/>
      <c r="M392" s="94"/>
      <c r="N392" s="94"/>
      <c r="O392" s="94"/>
    </row>
    <row r="393" spans="1:8" ht="48" customHeight="1">
      <c r="A393" s="19"/>
      <c r="B393" s="6"/>
      <c r="C393" s="35" t="s">
        <v>22</v>
      </c>
      <c r="D393" s="10"/>
      <c r="E393" s="9"/>
      <c r="F393" s="8"/>
      <c r="G393" s="19"/>
      <c r="H393" s="22"/>
    </row>
    <row r="394" spans="1:15" s="121" customFormat="1" ht="43.5" customHeight="1">
      <c r="A394" s="87" t="s">
        <v>142</v>
      </c>
      <c r="B394" s="89" t="s">
        <v>323</v>
      </c>
      <c r="C394" s="88" t="s">
        <v>144</v>
      </c>
      <c r="D394" s="76" t="s">
        <v>288</v>
      </c>
      <c r="E394" s="77"/>
      <c r="F394" s="83"/>
      <c r="G394" s="81"/>
      <c r="H394" s="86"/>
      <c r="I394" s="120"/>
      <c r="J394" s="91"/>
      <c r="M394" s="94"/>
      <c r="N394" s="94"/>
      <c r="O394" s="94"/>
    </row>
    <row r="395" spans="1:15" s="96" customFormat="1" ht="43.5" customHeight="1">
      <c r="A395" s="87" t="s">
        <v>145</v>
      </c>
      <c r="B395" s="82" t="s">
        <v>38</v>
      </c>
      <c r="C395" s="75" t="s">
        <v>146</v>
      </c>
      <c r="D395" s="76"/>
      <c r="E395" s="77" t="s">
        <v>44</v>
      </c>
      <c r="F395" s="83">
        <v>1</v>
      </c>
      <c r="G395" s="79"/>
      <c r="H395" s="86">
        <f>ROUND(G395,2)*F395</f>
        <v>0</v>
      </c>
      <c r="I395" s="106"/>
      <c r="J395" s="91"/>
      <c r="M395" s="94"/>
      <c r="N395" s="94"/>
      <c r="O395" s="94"/>
    </row>
    <row r="396" spans="1:15" s="96" customFormat="1" ht="43.5" customHeight="1">
      <c r="A396" s="87" t="s">
        <v>147</v>
      </c>
      <c r="B396" s="82" t="s">
        <v>49</v>
      </c>
      <c r="C396" s="75" t="s">
        <v>148</v>
      </c>
      <c r="D396" s="76"/>
      <c r="E396" s="77" t="s">
        <v>44</v>
      </c>
      <c r="F396" s="83">
        <v>1</v>
      </c>
      <c r="G396" s="79"/>
      <c r="H396" s="86">
        <f>ROUND(G396,2)*F396</f>
        <v>0</v>
      </c>
      <c r="I396" s="106"/>
      <c r="J396" s="91"/>
      <c r="M396" s="94"/>
      <c r="N396" s="94"/>
      <c r="O396" s="94"/>
    </row>
    <row r="397" spans="1:15" s="96" customFormat="1" ht="43.5" customHeight="1">
      <c r="A397" s="87" t="s">
        <v>88</v>
      </c>
      <c r="B397" s="82" t="s">
        <v>70</v>
      </c>
      <c r="C397" s="75" t="s">
        <v>151</v>
      </c>
      <c r="D397" s="76"/>
      <c r="E397" s="77" t="s">
        <v>44</v>
      </c>
      <c r="F397" s="83">
        <v>2</v>
      </c>
      <c r="G397" s="79"/>
      <c r="H397" s="86">
        <f>ROUND(G397,2)*F397</f>
        <v>0</v>
      </c>
      <c r="I397" s="106"/>
      <c r="J397" s="91"/>
      <c r="M397" s="94"/>
      <c r="N397" s="94"/>
      <c r="O397" s="94"/>
    </row>
    <row r="398" spans="1:15" s="96" customFormat="1" ht="43.5" customHeight="1">
      <c r="A398" s="87" t="s">
        <v>89</v>
      </c>
      <c r="B398" s="82" t="s">
        <v>98</v>
      </c>
      <c r="C398" s="75" t="s">
        <v>90</v>
      </c>
      <c r="D398" s="76"/>
      <c r="E398" s="77" t="s">
        <v>44</v>
      </c>
      <c r="F398" s="83">
        <v>2</v>
      </c>
      <c r="G398" s="79"/>
      <c r="H398" s="86">
        <f>ROUND(G398,2)*F398</f>
        <v>0</v>
      </c>
      <c r="I398" s="106"/>
      <c r="J398" s="91"/>
      <c r="M398" s="94"/>
      <c r="N398" s="94"/>
      <c r="O398" s="94"/>
    </row>
    <row r="399" spans="1:8" ht="36" customHeight="1">
      <c r="A399" s="19"/>
      <c r="B399" s="12"/>
      <c r="C399" s="35" t="s">
        <v>23</v>
      </c>
      <c r="D399" s="10"/>
      <c r="E399" s="9"/>
      <c r="F399" s="8"/>
      <c r="G399" s="19"/>
      <c r="H399" s="22"/>
    </row>
    <row r="400" spans="1:15" s="96" customFormat="1" ht="43.5" customHeight="1">
      <c r="A400" s="87" t="s">
        <v>91</v>
      </c>
      <c r="B400" s="89" t="s">
        <v>326</v>
      </c>
      <c r="C400" s="75" t="s">
        <v>154</v>
      </c>
      <c r="D400" s="76" t="s">
        <v>333</v>
      </c>
      <c r="E400" s="77" t="s">
        <v>44</v>
      </c>
      <c r="F400" s="83">
        <v>1</v>
      </c>
      <c r="G400" s="79"/>
      <c r="H400" s="86">
        <f>ROUND(G400,2)*F400</f>
        <v>0</v>
      </c>
      <c r="J400" s="91"/>
      <c r="M400" s="94"/>
      <c r="N400" s="94"/>
      <c r="O400" s="94"/>
    </row>
    <row r="401" spans="1:15" s="90" customFormat="1" ht="30" customHeight="1">
      <c r="A401" s="87" t="s">
        <v>92</v>
      </c>
      <c r="B401" s="89" t="s">
        <v>565</v>
      </c>
      <c r="C401" s="75" t="s">
        <v>159</v>
      </c>
      <c r="D401" s="76" t="s">
        <v>333</v>
      </c>
      <c r="E401" s="77"/>
      <c r="F401" s="83"/>
      <c r="G401" s="81"/>
      <c r="H401" s="86"/>
      <c r="J401" s="91"/>
      <c r="M401" s="94"/>
      <c r="N401" s="94"/>
      <c r="O401" s="94"/>
    </row>
    <row r="402" spans="1:15" s="96" customFormat="1" ht="30" customHeight="1">
      <c r="A402" s="87" t="s">
        <v>93</v>
      </c>
      <c r="B402" s="82" t="s">
        <v>38</v>
      </c>
      <c r="C402" s="75" t="s">
        <v>94</v>
      </c>
      <c r="D402" s="76"/>
      <c r="E402" s="77" t="s">
        <v>44</v>
      </c>
      <c r="F402" s="83">
        <v>1</v>
      </c>
      <c r="G402" s="79"/>
      <c r="H402" s="86">
        <f>ROUND(G402,2)*F402</f>
        <v>0</v>
      </c>
      <c r="J402" s="91"/>
      <c r="M402" s="94"/>
      <c r="N402" s="94"/>
      <c r="O402" s="94"/>
    </row>
    <row r="403" spans="1:15" s="90" customFormat="1" ht="30" customHeight="1">
      <c r="A403" s="87" t="s">
        <v>127</v>
      </c>
      <c r="B403" s="89" t="s">
        <v>566</v>
      </c>
      <c r="C403" s="75" t="s">
        <v>161</v>
      </c>
      <c r="D403" s="76" t="s">
        <v>333</v>
      </c>
      <c r="E403" s="77" t="s">
        <v>44</v>
      </c>
      <c r="F403" s="83">
        <v>1</v>
      </c>
      <c r="G403" s="79"/>
      <c r="H403" s="86">
        <f>ROUND(G403,2)*F403</f>
        <v>0</v>
      </c>
      <c r="J403" s="91"/>
      <c r="M403" s="94"/>
      <c r="N403" s="94"/>
      <c r="O403" s="94"/>
    </row>
    <row r="404" spans="1:15" s="96" customFormat="1" ht="43.5" customHeight="1">
      <c r="A404" s="87" t="s">
        <v>337</v>
      </c>
      <c r="B404" s="89" t="s">
        <v>567</v>
      </c>
      <c r="C404" s="75" t="s">
        <v>339</v>
      </c>
      <c r="D404" s="76" t="s">
        <v>333</v>
      </c>
      <c r="E404" s="77" t="s">
        <v>44</v>
      </c>
      <c r="F404" s="83">
        <v>1</v>
      </c>
      <c r="G404" s="79"/>
      <c r="H404" s="86">
        <f>ROUND(G404,2)*F404</f>
        <v>0</v>
      </c>
      <c r="J404" s="91"/>
      <c r="M404" s="94"/>
      <c r="N404" s="94"/>
      <c r="O404" s="94"/>
    </row>
    <row r="405" spans="1:8" ht="36" customHeight="1">
      <c r="A405" s="19"/>
      <c r="B405" s="16"/>
      <c r="C405" s="35" t="s">
        <v>24</v>
      </c>
      <c r="D405" s="10"/>
      <c r="E405" s="7"/>
      <c r="F405" s="10"/>
      <c r="G405" s="19"/>
      <c r="H405" s="22"/>
    </row>
    <row r="406" spans="1:15" s="90" customFormat="1" ht="30" customHeight="1">
      <c r="A406" s="85" t="s">
        <v>100</v>
      </c>
      <c r="B406" s="89" t="s">
        <v>568</v>
      </c>
      <c r="C406" s="75" t="s">
        <v>101</v>
      </c>
      <c r="D406" s="76" t="s">
        <v>343</v>
      </c>
      <c r="E406" s="77"/>
      <c r="F406" s="78"/>
      <c r="G406" s="81"/>
      <c r="H406" s="80"/>
      <c r="J406" s="91"/>
      <c r="M406" s="94"/>
      <c r="N406" s="94"/>
      <c r="O406" s="94"/>
    </row>
    <row r="407" spans="1:15" s="96" customFormat="1" ht="30" customHeight="1">
      <c r="A407" s="85" t="s">
        <v>344</v>
      </c>
      <c r="B407" s="82" t="s">
        <v>38</v>
      </c>
      <c r="C407" s="75" t="s">
        <v>345</v>
      </c>
      <c r="D407" s="76"/>
      <c r="E407" s="77" t="s">
        <v>37</v>
      </c>
      <c r="F407" s="78">
        <v>60</v>
      </c>
      <c r="G407" s="79"/>
      <c r="H407" s="80">
        <f>ROUND(G407,2)*F407</f>
        <v>0</v>
      </c>
      <c r="J407" s="91"/>
      <c r="M407" s="94"/>
      <c r="N407" s="94"/>
      <c r="O407" s="94"/>
    </row>
    <row r="408" spans="1:15" s="96" customFormat="1" ht="30" customHeight="1">
      <c r="A408" s="85" t="s">
        <v>102</v>
      </c>
      <c r="B408" s="82" t="s">
        <v>49</v>
      </c>
      <c r="C408" s="75" t="s">
        <v>103</v>
      </c>
      <c r="D408" s="76"/>
      <c r="E408" s="77" t="s">
        <v>37</v>
      </c>
      <c r="F408" s="78">
        <v>800</v>
      </c>
      <c r="G408" s="79"/>
      <c r="H408" s="80">
        <f>ROUND(G408,2)*F408</f>
        <v>0</v>
      </c>
      <c r="J408" s="91"/>
      <c r="M408" s="94"/>
      <c r="N408" s="94"/>
      <c r="O408" s="94"/>
    </row>
    <row r="409" spans="1:8" s="41" customFormat="1" ht="30" customHeight="1" thickBot="1">
      <c r="A409" s="42"/>
      <c r="B409" s="37" t="s">
        <v>16</v>
      </c>
      <c r="C409" s="146" t="str">
        <f>C347</f>
        <v>ANTRIM ROAD from Rockspur Street to Louelda Street</v>
      </c>
      <c r="D409" s="147"/>
      <c r="E409" s="147"/>
      <c r="F409" s="148"/>
      <c r="G409" s="42" t="s">
        <v>17</v>
      </c>
      <c r="H409" s="42">
        <f>SUM(H347:H408)</f>
        <v>0</v>
      </c>
    </row>
    <row r="410" spans="1:8" s="41" customFormat="1" ht="30" customHeight="1" thickTop="1">
      <c r="A410" s="43"/>
      <c r="B410" s="38" t="s">
        <v>152</v>
      </c>
      <c r="C410" s="143" t="s">
        <v>364</v>
      </c>
      <c r="D410" s="144"/>
      <c r="E410" s="144"/>
      <c r="F410" s="145"/>
      <c r="G410" s="43"/>
      <c r="H410" s="44"/>
    </row>
    <row r="411" spans="1:8" ht="36" customHeight="1">
      <c r="A411" s="19"/>
      <c r="B411" s="16"/>
      <c r="C411" s="34" t="s">
        <v>19</v>
      </c>
      <c r="D411" s="10"/>
      <c r="E411" s="8" t="s">
        <v>2</v>
      </c>
      <c r="F411" s="8" t="s">
        <v>2</v>
      </c>
      <c r="G411" s="19" t="s">
        <v>2</v>
      </c>
      <c r="H411" s="22"/>
    </row>
    <row r="412" spans="1:15" s="90" customFormat="1" ht="30" customHeight="1">
      <c r="A412" s="87" t="s">
        <v>171</v>
      </c>
      <c r="B412" s="89" t="s">
        <v>153</v>
      </c>
      <c r="C412" s="75" t="s">
        <v>173</v>
      </c>
      <c r="D412" s="76" t="s">
        <v>174</v>
      </c>
      <c r="E412" s="77" t="s">
        <v>35</v>
      </c>
      <c r="F412" s="78">
        <v>20</v>
      </c>
      <c r="G412" s="79"/>
      <c r="H412" s="80">
        <f>ROUND(G412,2)*F412</f>
        <v>0</v>
      </c>
      <c r="J412" s="91"/>
      <c r="K412" s="92"/>
      <c r="L412" s="93"/>
      <c r="M412" s="94"/>
      <c r="N412" s="94"/>
      <c r="O412" s="94"/>
    </row>
    <row r="413" spans="1:15" s="90" customFormat="1" ht="43.5" customHeight="1">
      <c r="A413" s="95" t="s">
        <v>40</v>
      </c>
      <c r="B413" s="89" t="s">
        <v>155</v>
      </c>
      <c r="C413" s="75" t="s">
        <v>41</v>
      </c>
      <c r="D413" s="76" t="s">
        <v>381</v>
      </c>
      <c r="E413" s="77" t="s">
        <v>35</v>
      </c>
      <c r="F413" s="78">
        <v>40</v>
      </c>
      <c r="G413" s="79"/>
      <c r="H413" s="80">
        <f>ROUND(G413,2)*F413</f>
        <v>0</v>
      </c>
      <c r="J413" s="91"/>
      <c r="M413" s="94"/>
      <c r="N413" s="94"/>
      <c r="O413" s="94"/>
    </row>
    <row r="414" spans="1:15" s="96" customFormat="1" ht="30" customHeight="1">
      <c r="A414" s="87" t="s">
        <v>42</v>
      </c>
      <c r="B414" s="89" t="s">
        <v>158</v>
      </c>
      <c r="C414" s="75" t="s">
        <v>43</v>
      </c>
      <c r="D414" s="76" t="s">
        <v>174</v>
      </c>
      <c r="E414" s="77" t="s">
        <v>37</v>
      </c>
      <c r="F414" s="78">
        <v>1000</v>
      </c>
      <c r="G414" s="79"/>
      <c r="H414" s="80">
        <f>ROUND(G414,2)*F414</f>
        <v>0</v>
      </c>
      <c r="J414" s="91"/>
      <c r="M414" s="94"/>
      <c r="N414" s="94"/>
      <c r="O414" s="94"/>
    </row>
    <row r="415" spans="1:8" ht="36" customHeight="1">
      <c r="A415" s="19"/>
      <c r="B415" s="16"/>
      <c r="C415" s="35" t="s">
        <v>354</v>
      </c>
      <c r="D415" s="10"/>
      <c r="E415" s="7"/>
      <c r="F415" s="10"/>
      <c r="G415" s="19"/>
      <c r="H415" s="22"/>
    </row>
    <row r="416" spans="1:15" s="90" customFormat="1" ht="30" customHeight="1">
      <c r="A416" s="85" t="s">
        <v>110</v>
      </c>
      <c r="B416" s="89" t="s">
        <v>160</v>
      </c>
      <c r="C416" s="75" t="s">
        <v>111</v>
      </c>
      <c r="D416" s="76" t="s">
        <v>174</v>
      </c>
      <c r="E416" s="77"/>
      <c r="F416" s="78"/>
      <c r="G416" s="81"/>
      <c r="H416" s="80"/>
      <c r="J416" s="91"/>
      <c r="M416" s="94"/>
      <c r="N416" s="94"/>
      <c r="O416" s="94"/>
    </row>
    <row r="417" spans="1:15" s="96" customFormat="1" ht="30" customHeight="1">
      <c r="A417" s="85" t="s">
        <v>112</v>
      </c>
      <c r="B417" s="82" t="s">
        <v>38</v>
      </c>
      <c r="C417" s="75" t="s">
        <v>113</v>
      </c>
      <c r="D417" s="76" t="s">
        <v>2</v>
      </c>
      <c r="E417" s="77" t="s">
        <v>37</v>
      </c>
      <c r="F417" s="78">
        <v>140</v>
      </c>
      <c r="G417" s="79"/>
      <c r="H417" s="80">
        <f>ROUND(G417,2)*F417</f>
        <v>0</v>
      </c>
      <c r="J417" s="91"/>
      <c r="M417" s="94"/>
      <c r="N417" s="94"/>
      <c r="O417" s="94"/>
    </row>
    <row r="418" spans="1:15" s="96" customFormat="1" ht="30" customHeight="1">
      <c r="A418" s="85" t="s">
        <v>45</v>
      </c>
      <c r="B418" s="89" t="s">
        <v>162</v>
      </c>
      <c r="C418" s="75" t="s">
        <v>46</v>
      </c>
      <c r="D418" s="76" t="s">
        <v>186</v>
      </c>
      <c r="E418" s="77"/>
      <c r="F418" s="78"/>
      <c r="G418" s="81"/>
      <c r="H418" s="80"/>
      <c r="J418" s="91"/>
      <c r="M418" s="94"/>
      <c r="N418" s="94"/>
      <c r="O418" s="94"/>
    </row>
    <row r="419" spans="1:15" s="96" customFormat="1" ht="43.5" customHeight="1">
      <c r="A419" s="85" t="s">
        <v>189</v>
      </c>
      <c r="B419" s="82" t="s">
        <v>38</v>
      </c>
      <c r="C419" s="75" t="s">
        <v>190</v>
      </c>
      <c r="D419" s="76" t="s">
        <v>2</v>
      </c>
      <c r="E419" s="77" t="s">
        <v>37</v>
      </c>
      <c r="F419" s="78">
        <v>415</v>
      </c>
      <c r="G419" s="79"/>
      <c r="H419" s="80">
        <f>ROUND(G419,2)*F419</f>
        <v>0</v>
      </c>
      <c r="J419" s="91"/>
      <c r="M419" s="94"/>
      <c r="N419" s="94"/>
      <c r="O419" s="94"/>
    </row>
    <row r="420" spans="1:15" s="96" customFormat="1" ht="30" customHeight="1">
      <c r="A420" s="85" t="s">
        <v>47</v>
      </c>
      <c r="B420" s="89" t="s">
        <v>164</v>
      </c>
      <c r="C420" s="75" t="s">
        <v>48</v>
      </c>
      <c r="D420" s="76" t="s">
        <v>186</v>
      </c>
      <c r="E420" s="77"/>
      <c r="F420" s="78"/>
      <c r="G420" s="81"/>
      <c r="H420" s="80"/>
      <c r="J420" s="91"/>
      <c r="M420" s="94"/>
      <c r="N420" s="94"/>
      <c r="O420" s="94"/>
    </row>
    <row r="421" spans="1:15" s="96" customFormat="1" ht="43.5" customHeight="1">
      <c r="A421" s="85" t="s">
        <v>201</v>
      </c>
      <c r="B421" s="82" t="s">
        <v>38</v>
      </c>
      <c r="C421" s="75" t="s">
        <v>202</v>
      </c>
      <c r="D421" s="76" t="s">
        <v>2</v>
      </c>
      <c r="E421" s="77" t="s">
        <v>37</v>
      </c>
      <c r="F421" s="78">
        <v>35</v>
      </c>
      <c r="G421" s="79"/>
      <c r="H421" s="80">
        <f>ROUND(G421,2)*F421</f>
        <v>0</v>
      </c>
      <c r="J421" s="91"/>
      <c r="M421" s="94"/>
      <c r="N421" s="94"/>
      <c r="O421" s="94"/>
    </row>
    <row r="422" spans="1:15" s="96" customFormat="1" ht="43.5" customHeight="1">
      <c r="A422" s="85" t="s">
        <v>203</v>
      </c>
      <c r="B422" s="82" t="s">
        <v>49</v>
      </c>
      <c r="C422" s="75" t="s">
        <v>204</v>
      </c>
      <c r="D422" s="76" t="s">
        <v>2</v>
      </c>
      <c r="E422" s="77" t="s">
        <v>37</v>
      </c>
      <c r="F422" s="78">
        <v>30</v>
      </c>
      <c r="G422" s="79"/>
      <c r="H422" s="80">
        <f>ROUND(G422,2)*F422</f>
        <v>0</v>
      </c>
      <c r="J422" s="91"/>
      <c r="M422" s="94"/>
      <c r="N422" s="94"/>
      <c r="O422" s="94"/>
    </row>
    <row r="423" spans="1:15" s="96" customFormat="1" ht="43.5" customHeight="1">
      <c r="A423" s="85" t="s">
        <v>205</v>
      </c>
      <c r="B423" s="82" t="s">
        <v>70</v>
      </c>
      <c r="C423" s="75" t="s">
        <v>206</v>
      </c>
      <c r="D423" s="76" t="s">
        <v>2</v>
      </c>
      <c r="E423" s="77" t="s">
        <v>37</v>
      </c>
      <c r="F423" s="78">
        <v>300</v>
      </c>
      <c r="G423" s="79"/>
      <c r="H423" s="80">
        <f>ROUND(G423,2)*F423</f>
        <v>0</v>
      </c>
      <c r="J423" s="91"/>
      <c r="M423" s="94"/>
      <c r="N423" s="94"/>
      <c r="O423" s="94"/>
    </row>
    <row r="424" spans="1:15" s="96" customFormat="1" ht="30" customHeight="1">
      <c r="A424" s="85" t="s">
        <v>52</v>
      </c>
      <c r="B424" s="89" t="s">
        <v>166</v>
      </c>
      <c r="C424" s="75" t="s">
        <v>53</v>
      </c>
      <c r="D424" s="76" t="s">
        <v>214</v>
      </c>
      <c r="E424" s="77"/>
      <c r="F424" s="78"/>
      <c r="G424" s="81"/>
      <c r="H424" s="80"/>
      <c r="J424" s="91"/>
      <c r="M424" s="94"/>
      <c r="N424" s="94"/>
      <c r="O424" s="94"/>
    </row>
    <row r="425" spans="1:15" s="96" customFormat="1" ht="30" customHeight="1">
      <c r="A425" s="85" t="s">
        <v>54</v>
      </c>
      <c r="B425" s="82" t="s">
        <v>38</v>
      </c>
      <c r="C425" s="75" t="s">
        <v>55</v>
      </c>
      <c r="D425" s="76" t="s">
        <v>2</v>
      </c>
      <c r="E425" s="77" t="s">
        <v>44</v>
      </c>
      <c r="F425" s="78">
        <v>215</v>
      </c>
      <c r="G425" s="79"/>
      <c r="H425" s="80">
        <f>ROUND(G425,2)*F425</f>
        <v>0</v>
      </c>
      <c r="J425" s="91"/>
      <c r="M425" s="94"/>
      <c r="N425" s="94"/>
      <c r="O425" s="94"/>
    </row>
    <row r="426" spans="1:15" s="96" customFormat="1" ht="30" customHeight="1">
      <c r="A426" s="85" t="s">
        <v>56</v>
      </c>
      <c r="B426" s="89" t="s">
        <v>469</v>
      </c>
      <c r="C426" s="75" t="s">
        <v>57</v>
      </c>
      <c r="D426" s="76" t="s">
        <v>214</v>
      </c>
      <c r="E426" s="77"/>
      <c r="F426" s="78"/>
      <c r="G426" s="81"/>
      <c r="H426" s="80"/>
      <c r="J426" s="91"/>
      <c r="M426" s="94"/>
      <c r="N426" s="94"/>
      <c r="O426" s="94"/>
    </row>
    <row r="427" spans="1:15" s="96" customFormat="1" ht="30" customHeight="1">
      <c r="A427" s="85" t="s">
        <v>58</v>
      </c>
      <c r="B427" s="82" t="s">
        <v>38</v>
      </c>
      <c r="C427" s="75" t="s">
        <v>59</v>
      </c>
      <c r="D427" s="76" t="s">
        <v>2</v>
      </c>
      <c r="E427" s="77" t="s">
        <v>44</v>
      </c>
      <c r="F427" s="78">
        <v>340</v>
      </c>
      <c r="G427" s="79"/>
      <c r="H427" s="80">
        <f>ROUND(G427,2)*F427</f>
        <v>0</v>
      </c>
      <c r="J427" s="91"/>
      <c r="M427" s="94"/>
      <c r="N427" s="94"/>
      <c r="O427" s="94"/>
    </row>
    <row r="428" spans="1:15" s="90" customFormat="1" ht="43.5" customHeight="1">
      <c r="A428" s="85" t="s">
        <v>215</v>
      </c>
      <c r="B428" s="89" t="s">
        <v>470</v>
      </c>
      <c r="C428" s="75" t="s">
        <v>216</v>
      </c>
      <c r="D428" s="76" t="s">
        <v>131</v>
      </c>
      <c r="E428" s="77"/>
      <c r="F428" s="78"/>
      <c r="G428" s="81"/>
      <c r="H428" s="80"/>
      <c r="J428" s="91"/>
      <c r="M428" s="94"/>
      <c r="N428" s="94"/>
      <c r="O428" s="94"/>
    </row>
    <row r="429" spans="1:15" s="96" customFormat="1" ht="30" customHeight="1">
      <c r="A429" s="85" t="s">
        <v>217</v>
      </c>
      <c r="B429" s="82" t="s">
        <v>38</v>
      </c>
      <c r="C429" s="75" t="s">
        <v>65</v>
      </c>
      <c r="D429" s="76" t="s">
        <v>2</v>
      </c>
      <c r="E429" s="77" t="s">
        <v>37</v>
      </c>
      <c r="F429" s="78">
        <v>270</v>
      </c>
      <c r="G429" s="79"/>
      <c r="H429" s="80">
        <f>ROUND(G429,2)*F429</f>
        <v>0</v>
      </c>
      <c r="J429" s="91"/>
      <c r="M429" s="94"/>
      <c r="N429" s="94"/>
      <c r="O429" s="94"/>
    </row>
    <row r="430" spans="1:15" s="90" customFormat="1" ht="43.5" customHeight="1">
      <c r="A430" s="85" t="s">
        <v>62</v>
      </c>
      <c r="B430" s="89" t="s">
        <v>338</v>
      </c>
      <c r="C430" s="75" t="s">
        <v>63</v>
      </c>
      <c r="D430" s="76" t="s">
        <v>131</v>
      </c>
      <c r="E430" s="77"/>
      <c r="F430" s="78"/>
      <c r="G430" s="81"/>
      <c r="H430" s="80"/>
      <c r="J430" s="91"/>
      <c r="M430" s="94"/>
      <c r="N430" s="94"/>
      <c r="O430" s="94"/>
    </row>
    <row r="431" spans="1:15" s="96" customFormat="1" ht="30" customHeight="1">
      <c r="A431" s="85" t="s">
        <v>64</v>
      </c>
      <c r="B431" s="82" t="s">
        <v>369</v>
      </c>
      <c r="C431" s="75" t="s">
        <v>65</v>
      </c>
      <c r="D431" s="76" t="s">
        <v>66</v>
      </c>
      <c r="E431" s="77"/>
      <c r="F431" s="78"/>
      <c r="G431" s="81"/>
      <c r="H431" s="80"/>
      <c r="J431" s="91"/>
      <c r="M431" s="94"/>
      <c r="N431" s="94"/>
      <c r="O431" s="94"/>
    </row>
    <row r="432" spans="1:15" s="96" customFormat="1" ht="30" customHeight="1">
      <c r="A432" s="85" t="s">
        <v>67</v>
      </c>
      <c r="B432" s="82" t="s">
        <v>218</v>
      </c>
      <c r="C432" s="75" t="s">
        <v>221</v>
      </c>
      <c r="D432" s="76"/>
      <c r="E432" s="77" t="s">
        <v>37</v>
      </c>
      <c r="F432" s="78">
        <v>30</v>
      </c>
      <c r="G432" s="79"/>
      <c r="H432" s="80">
        <f>ROUND(G432,2)*F432</f>
        <v>0</v>
      </c>
      <c r="J432" s="91"/>
      <c r="M432" s="94"/>
      <c r="N432" s="94"/>
      <c r="O432" s="94"/>
    </row>
    <row r="433" spans="1:15" s="96" customFormat="1" ht="30" customHeight="1">
      <c r="A433" s="85" t="s">
        <v>68</v>
      </c>
      <c r="B433" s="82" t="s">
        <v>220</v>
      </c>
      <c r="C433" s="75" t="s">
        <v>223</v>
      </c>
      <c r="D433" s="76" t="s">
        <v>2</v>
      </c>
      <c r="E433" s="77" t="s">
        <v>37</v>
      </c>
      <c r="F433" s="78">
        <v>50</v>
      </c>
      <c r="G433" s="79"/>
      <c r="H433" s="80">
        <f>ROUND(G433,2)*F433</f>
        <v>0</v>
      </c>
      <c r="J433" s="91"/>
      <c r="M433" s="94"/>
      <c r="N433" s="94"/>
      <c r="O433" s="94"/>
    </row>
    <row r="434" spans="1:15" s="90" customFormat="1" ht="43.5" customHeight="1">
      <c r="A434" s="85" t="s">
        <v>224</v>
      </c>
      <c r="B434" s="89" t="s">
        <v>340</v>
      </c>
      <c r="C434" s="75" t="s">
        <v>225</v>
      </c>
      <c r="D434" s="76" t="s">
        <v>131</v>
      </c>
      <c r="E434" s="77" t="s">
        <v>37</v>
      </c>
      <c r="F434" s="83">
        <v>1</v>
      </c>
      <c r="G434" s="79"/>
      <c r="H434" s="80">
        <f>ROUND(G434,2)*F434</f>
        <v>0</v>
      </c>
      <c r="J434" s="91"/>
      <c r="M434" s="94"/>
      <c r="N434" s="94"/>
      <c r="O434" s="94"/>
    </row>
    <row r="435" spans="1:15" s="90" customFormat="1" ht="30" customHeight="1">
      <c r="A435" s="85" t="s">
        <v>232</v>
      </c>
      <c r="B435" s="89" t="s">
        <v>471</v>
      </c>
      <c r="C435" s="75" t="s">
        <v>234</v>
      </c>
      <c r="D435" s="76" t="s">
        <v>235</v>
      </c>
      <c r="E435" s="77"/>
      <c r="F435" s="78"/>
      <c r="G435" s="81"/>
      <c r="H435" s="80"/>
      <c r="J435" s="91"/>
      <c r="M435" s="94"/>
      <c r="N435" s="94"/>
      <c r="O435" s="94"/>
    </row>
    <row r="436" spans="1:15" s="96" customFormat="1" ht="30" customHeight="1">
      <c r="A436" s="85" t="s">
        <v>236</v>
      </c>
      <c r="B436" s="82" t="s">
        <v>38</v>
      </c>
      <c r="C436" s="75" t="s">
        <v>346</v>
      </c>
      <c r="D436" s="76" t="s">
        <v>2</v>
      </c>
      <c r="E436" s="77" t="s">
        <v>69</v>
      </c>
      <c r="F436" s="78">
        <v>25</v>
      </c>
      <c r="G436" s="79"/>
      <c r="H436" s="80">
        <f>ROUND(G436,2)*F436</f>
        <v>0</v>
      </c>
      <c r="J436" s="91"/>
      <c r="M436" s="94"/>
      <c r="N436" s="94"/>
      <c r="O436" s="94"/>
    </row>
    <row r="437" spans="1:15" s="96" customFormat="1" ht="30" customHeight="1">
      <c r="A437" s="85" t="s">
        <v>239</v>
      </c>
      <c r="B437" s="82" t="s">
        <v>49</v>
      </c>
      <c r="C437" s="75" t="s">
        <v>240</v>
      </c>
      <c r="D437" s="76" t="s">
        <v>2</v>
      </c>
      <c r="E437" s="77" t="s">
        <v>69</v>
      </c>
      <c r="F437" s="78">
        <v>7</v>
      </c>
      <c r="G437" s="79"/>
      <c r="H437" s="80">
        <f>ROUND(G437,2)*F437</f>
        <v>0</v>
      </c>
      <c r="J437" s="91"/>
      <c r="M437" s="94"/>
      <c r="N437" s="94"/>
      <c r="O437" s="94"/>
    </row>
    <row r="438" spans="1:15" s="96" customFormat="1" ht="30" customHeight="1">
      <c r="A438" s="85" t="s">
        <v>241</v>
      </c>
      <c r="B438" s="89" t="s">
        <v>472</v>
      </c>
      <c r="C438" s="75" t="s">
        <v>243</v>
      </c>
      <c r="D438" s="76" t="s">
        <v>235</v>
      </c>
      <c r="E438" s="77"/>
      <c r="F438" s="78"/>
      <c r="G438" s="81"/>
      <c r="H438" s="80"/>
      <c r="J438" s="91"/>
      <c r="M438" s="94"/>
      <c r="N438" s="94"/>
      <c r="O438" s="94"/>
    </row>
    <row r="439" spans="1:15" s="96" customFormat="1" ht="30" customHeight="1">
      <c r="A439" s="85" t="s">
        <v>246</v>
      </c>
      <c r="B439" s="82" t="s">
        <v>38</v>
      </c>
      <c r="C439" s="75" t="s">
        <v>348</v>
      </c>
      <c r="D439" s="76" t="s">
        <v>247</v>
      </c>
      <c r="E439" s="77" t="s">
        <v>69</v>
      </c>
      <c r="F439" s="78">
        <v>25</v>
      </c>
      <c r="G439" s="79"/>
      <c r="H439" s="80">
        <f>ROUND(G439,2)*F439</f>
        <v>0</v>
      </c>
      <c r="J439" s="91"/>
      <c r="M439" s="94"/>
      <c r="N439" s="94"/>
      <c r="O439" s="94"/>
    </row>
    <row r="440" spans="1:15" s="96" customFormat="1" ht="30" customHeight="1">
      <c r="A440" s="85" t="s">
        <v>248</v>
      </c>
      <c r="B440" s="82" t="s">
        <v>49</v>
      </c>
      <c r="C440" s="75" t="s">
        <v>249</v>
      </c>
      <c r="D440" s="76" t="s">
        <v>250</v>
      </c>
      <c r="E440" s="77" t="s">
        <v>69</v>
      </c>
      <c r="F440" s="78">
        <v>5</v>
      </c>
      <c r="G440" s="79"/>
      <c r="H440" s="80">
        <f>ROUND(G440,2)*F440</f>
        <v>0</v>
      </c>
      <c r="J440" s="91"/>
      <c r="M440" s="94"/>
      <c r="N440" s="94"/>
      <c r="O440" s="94"/>
    </row>
    <row r="441" spans="1:15" s="96" customFormat="1" ht="30" customHeight="1">
      <c r="A441" s="85" t="s">
        <v>71</v>
      </c>
      <c r="B441" s="89" t="s">
        <v>473</v>
      </c>
      <c r="C441" s="75" t="s">
        <v>72</v>
      </c>
      <c r="D441" s="76" t="s">
        <v>235</v>
      </c>
      <c r="E441" s="77"/>
      <c r="F441" s="78"/>
      <c r="G441" s="81"/>
      <c r="H441" s="80"/>
      <c r="J441" s="91"/>
      <c r="M441" s="94"/>
      <c r="N441" s="94"/>
      <c r="O441" s="94"/>
    </row>
    <row r="442" spans="1:15" s="96" customFormat="1" ht="30" customHeight="1">
      <c r="A442" s="85" t="s">
        <v>73</v>
      </c>
      <c r="B442" s="82" t="s">
        <v>38</v>
      </c>
      <c r="C442" s="75" t="s">
        <v>347</v>
      </c>
      <c r="D442" s="76" t="s">
        <v>255</v>
      </c>
      <c r="E442" s="77"/>
      <c r="F442" s="78"/>
      <c r="G442" s="80"/>
      <c r="H442" s="80"/>
      <c r="J442" s="91"/>
      <c r="M442" s="94"/>
      <c r="N442" s="94"/>
      <c r="O442" s="94"/>
    </row>
    <row r="443" spans="1:15" s="96" customFormat="1" ht="30" customHeight="1">
      <c r="A443" s="85" t="s">
        <v>121</v>
      </c>
      <c r="B443" s="82" t="s">
        <v>218</v>
      </c>
      <c r="C443" s="75" t="s">
        <v>256</v>
      </c>
      <c r="D443" s="76"/>
      <c r="E443" s="77" t="s">
        <v>69</v>
      </c>
      <c r="F443" s="78">
        <v>5</v>
      </c>
      <c r="G443" s="79"/>
      <c r="H443" s="80">
        <f aca="true" t="shared" si="6" ref="H443:H448">ROUND(G443,2)*F443</f>
        <v>0</v>
      </c>
      <c r="J443" s="91"/>
      <c r="M443" s="94"/>
      <c r="N443" s="94"/>
      <c r="O443" s="94"/>
    </row>
    <row r="444" spans="1:15" s="96" customFormat="1" ht="30" customHeight="1">
      <c r="A444" s="85" t="s">
        <v>74</v>
      </c>
      <c r="B444" s="82" t="s">
        <v>220</v>
      </c>
      <c r="C444" s="75" t="s">
        <v>257</v>
      </c>
      <c r="D444" s="76"/>
      <c r="E444" s="77" t="s">
        <v>69</v>
      </c>
      <c r="F444" s="78">
        <v>345</v>
      </c>
      <c r="G444" s="79"/>
      <c r="H444" s="80">
        <f t="shared" si="6"/>
        <v>0</v>
      </c>
      <c r="J444" s="91"/>
      <c r="M444" s="94"/>
      <c r="N444" s="94"/>
      <c r="O444" s="94"/>
    </row>
    <row r="445" spans="1:15" s="96" customFormat="1" ht="30" customHeight="1">
      <c r="A445" s="85" t="s">
        <v>258</v>
      </c>
      <c r="B445" s="82" t="s">
        <v>259</v>
      </c>
      <c r="C445" s="75" t="s">
        <v>260</v>
      </c>
      <c r="D445" s="76" t="s">
        <v>2</v>
      </c>
      <c r="E445" s="77" t="s">
        <v>69</v>
      </c>
      <c r="F445" s="78">
        <v>135</v>
      </c>
      <c r="G445" s="79"/>
      <c r="H445" s="80">
        <f t="shared" si="6"/>
        <v>0</v>
      </c>
      <c r="J445" s="91"/>
      <c r="M445" s="94"/>
      <c r="N445" s="94"/>
      <c r="O445" s="94"/>
    </row>
    <row r="446" spans="1:15" s="96" customFormat="1" ht="30" customHeight="1">
      <c r="A446" s="85" t="s">
        <v>261</v>
      </c>
      <c r="B446" s="82" t="s">
        <v>49</v>
      </c>
      <c r="C446" s="75" t="s">
        <v>348</v>
      </c>
      <c r="D446" s="76" t="s">
        <v>247</v>
      </c>
      <c r="E446" s="77" t="s">
        <v>69</v>
      </c>
      <c r="F446" s="78">
        <v>3</v>
      </c>
      <c r="G446" s="79"/>
      <c r="H446" s="80">
        <f t="shared" si="6"/>
        <v>0</v>
      </c>
      <c r="J446" s="91"/>
      <c r="M446" s="94"/>
      <c r="N446" s="94"/>
      <c r="O446" s="94"/>
    </row>
    <row r="447" spans="1:15" s="96" customFormat="1" ht="30" customHeight="1">
      <c r="A447" s="85" t="s">
        <v>75</v>
      </c>
      <c r="B447" s="82" t="s">
        <v>70</v>
      </c>
      <c r="C447" s="75" t="s">
        <v>252</v>
      </c>
      <c r="D447" s="76" t="s">
        <v>262</v>
      </c>
      <c r="E447" s="77" t="s">
        <v>69</v>
      </c>
      <c r="F447" s="78">
        <v>4</v>
      </c>
      <c r="G447" s="79"/>
      <c r="H447" s="80">
        <f t="shared" si="6"/>
        <v>0</v>
      </c>
      <c r="J447" s="91"/>
      <c r="M447" s="94"/>
      <c r="N447" s="94"/>
      <c r="O447" s="94"/>
    </row>
    <row r="448" spans="1:15" s="96" customFormat="1" ht="43.5" customHeight="1">
      <c r="A448" s="85" t="s">
        <v>77</v>
      </c>
      <c r="B448" s="89" t="s">
        <v>474</v>
      </c>
      <c r="C448" s="75" t="s">
        <v>78</v>
      </c>
      <c r="D448" s="76" t="s">
        <v>267</v>
      </c>
      <c r="E448" s="77" t="s">
        <v>37</v>
      </c>
      <c r="F448" s="78">
        <v>8</v>
      </c>
      <c r="G448" s="79"/>
      <c r="H448" s="80">
        <f t="shared" si="6"/>
        <v>0</v>
      </c>
      <c r="J448" s="91"/>
      <c r="M448" s="94"/>
      <c r="N448" s="94"/>
      <c r="O448" s="94"/>
    </row>
    <row r="449" spans="1:15" s="96" customFormat="1" ht="43.5" customHeight="1">
      <c r="A449" s="85" t="s">
        <v>79</v>
      </c>
      <c r="B449" s="89" t="s">
        <v>475</v>
      </c>
      <c r="C449" s="75" t="s">
        <v>80</v>
      </c>
      <c r="D449" s="76" t="s">
        <v>132</v>
      </c>
      <c r="E449" s="84"/>
      <c r="F449" s="78"/>
      <c r="G449" s="81"/>
      <c r="H449" s="80"/>
      <c r="J449" s="91"/>
      <c r="M449" s="94"/>
      <c r="N449" s="94"/>
      <c r="O449" s="94"/>
    </row>
    <row r="450" spans="1:15" s="96" customFormat="1" ht="30" customHeight="1">
      <c r="A450" s="85" t="s">
        <v>81</v>
      </c>
      <c r="B450" s="82" t="s">
        <v>38</v>
      </c>
      <c r="C450" s="75" t="s">
        <v>82</v>
      </c>
      <c r="D450" s="76"/>
      <c r="E450" s="77"/>
      <c r="F450" s="78"/>
      <c r="G450" s="81"/>
      <c r="H450" s="80"/>
      <c r="J450" s="91"/>
      <c r="M450" s="94"/>
      <c r="N450" s="94"/>
      <c r="O450" s="94"/>
    </row>
    <row r="451" spans="1:15" s="96" customFormat="1" ht="30" customHeight="1">
      <c r="A451" s="85" t="s">
        <v>83</v>
      </c>
      <c r="B451" s="82" t="s">
        <v>218</v>
      </c>
      <c r="C451" s="75" t="s">
        <v>269</v>
      </c>
      <c r="D451" s="76"/>
      <c r="E451" s="77" t="s">
        <v>39</v>
      </c>
      <c r="F451" s="78">
        <v>360</v>
      </c>
      <c r="G451" s="79"/>
      <c r="H451" s="80">
        <f>ROUND(G451,2)*F451</f>
        <v>0</v>
      </c>
      <c r="J451" s="91"/>
      <c r="M451" s="94"/>
      <c r="N451" s="94"/>
      <c r="O451" s="94"/>
    </row>
    <row r="452" spans="1:15" s="96" customFormat="1" ht="30" customHeight="1">
      <c r="A452" s="85" t="s">
        <v>122</v>
      </c>
      <c r="B452" s="82" t="s">
        <v>49</v>
      </c>
      <c r="C452" s="75" t="s">
        <v>123</v>
      </c>
      <c r="D452" s="76"/>
      <c r="E452" s="77"/>
      <c r="F452" s="78"/>
      <c r="G452" s="81"/>
      <c r="H452" s="80"/>
      <c r="J452" s="91"/>
      <c r="M452" s="94"/>
      <c r="N452" s="94"/>
      <c r="O452" s="94"/>
    </row>
    <row r="453" spans="1:15" s="96" customFormat="1" ht="30" customHeight="1">
      <c r="A453" s="85" t="s">
        <v>124</v>
      </c>
      <c r="B453" s="82" t="s">
        <v>218</v>
      </c>
      <c r="C453" s="75" t="s">
        <v>269</v>
      </c>
      <c r="D453" s="76"/>
      <c r="E453" s="77" t="s">
        <v>39</v>
      </c>
      <c r="F453" s="78">
        <v>35</v>
      </c>
      <c r="G453" s="79"/>
      <c r="H453" s="80">
        <f>ROUND(G453,2)*F453</f>
        <v>0</v>
      </c>
      <c r="J453" s="91"/>
      <c r="M453" s="94"/>
      <c r="N453" s="94"/>
      <c r="O453" s="94"/>
    </row>
    <row r="454" spans="1:8" ht="36" customHeight="1">
      <c r="A454" s="19"/>
      <c r="B454" s="6"/>
      <c r="C454" s="35" t="s">
        <v>20</v>
      </c>
      <c r="D454" s="10"/>
      <c r="E454" s="8"/>
      <c r="F454" s="8"/>
      <c r="G454" s="19"/>
      <c r="H454" s="22"/>
    </row>
    <row r="455" spans="1:15" s="90" customFormat="1" ht="43.5" customHeight="1">
      <c r="A455" s="87" t="s">
        <v>84</v>
      </c>
      <c r="B455" s="89" t="s">
        <v>476</v>
      </c>
      <c r="C455" s="75" t="s">
        <v>85</v>
      </c>
      <c r="D455" s="76" t="s">
        <v>265</v>
      </c>
      <c r="E455" s="77"/>
      <c r="F455" s="83"/>
      <c r="G455" s="81"/>
      <c r="H455" s="86"/>
      <c r="J455" s="91"/>
      <c r="M455" s="94"/>
      <c r="N455" s="94"/>
      <c r="O455" s="94"/>
    </row>
    <row r="456" spans="1:15" s="90" customFormat="1" ht="43.5" customHeight="1">
      <c r="A456" s="87" t="s">
        <v>278</v>
      </c>
      <c r="B456" s="82" t="s">
        <v>38</v>
      </c>
      <c r="C456" s="75" t="s">
        <v>279</v>
      </c>
      <c r="D456" s="76" t="s">
        <v>2</v>
      </c>
      <c r="E456" s="77" t="s">
        <v>37</v>
      </c>
      <c r="F456" s="83">
        <v>140</v>
      </c>
      <c r="G456" s="79"/>
      <c r="H456" s="86">
        <f>ROUND(G456,2)*F456</f>
        <v>0</v>
      </c>
      <c r="J456" s="91"/>
      <c r="M456" s="94"/>
      <c r="N456" s="94"/>
      <c r="O456" s="94"/>
    </row>
    <row r="457" spans="1:15" s="90" customFormat="1" ht="30" customHeight="1">
      <c r="A457" s="87" t="s">
        <v>281</v>
      </c>
      <c r="B457" s="89" t="s">
        <v>477</v>
      </c>
      <c r="C457" s="75" t="s">
        <v>283</v>
      </c>
      <c r="D457" s="76" t="s">
        <v>284</v>
      </c>
      <c r="E457" s="77" t="s">
        <v>37</v>
      </c>
      <c r="F457" s="83">
        <v>360</v>
      </c>
      <c r="G457" s="79"/>
      <c r="H457" s="86">
        <f>ROUND(G457,2)*F457</f>
        <v>0</v>
      </c>
      <c r="J457" s="91"/>
      <c r="M457" s="94"/>
      <c r="N457" s="94"/>
      <c r="O457" s="94"/>
    </row>
    <row r="458" spans="1:8" ht="36" customHeight="1">
      <c r="A458" s="19"/>
      <c r="B458" s="6"/>
      <c r="C458" s="35" t="s">
        <v>21</v>
      </c>
      <c r="D458" s="10"/>
      <c r="E458" s="9"/>
      <c r="F458" s="8"/>
      <c r="G458" s="19"/>
      <c r="H458" s="22"/>
    </row>
    <row r="459" spans="1:15" s="90" customFormat="1" ht="30" customHeight="1">
      <c r="A459" s="87" t="s">
        <v>86</v>
      </c>
      <c r="B459" s="89" t="s">
        <v>478</v>
      </c>
      <c r="C459" s="75" t="s">
        <v>87</v>
      </c>
      <c r="D459" s="76" t="s">
        <v>140</v>
      </c>
      <c r="E459" s="77" t="s">
        <v>69</v>
      </c>
      <c r="F459" s="83">
        <v>640</v>
      </c>
      <c r="G459" s="79"/>
      <c r="H459" s="86">
        <f>ROUND(G459,2)*F459</f>
        <v>0</v>
      </c>
      <c r="J459" s="91"/>
      <c r="M459" s="94"/>
      <c r="N459" s="94"/>
      <c r="O459" s="94"/>
    </row>
    <row r="460" spans="1:8" ht="48" customHeight="1">
      <c r="A460" s="19"/>
      <c r="B460" s="6"/>
      <c r="C460" s="35" t="s">
        <v>22</v>
      </c>
      <c r="D460" s="10"/>
      <c r="E460" s="9"/>
      <c r="F460" s="8"/>
      <c r="G460" s="19"/>
      <c r="H460" s="22"/>
    </row>
    <row r="461" spans="1:15" s="90" customFormat="1" ht="30" customHeight="1">
      <c r="A461" s="87" t="s">
        <v>292</v>
      </c>
      <c r="B461" s="89" t="s">
        <v>479</v>
      </c>
      <c r="C461" s="75" t="s">
        <v>294</v>
      </c>
      <c r="D461" s="76" t="s">
        <v>288</v>
      </c>
      <c r="E461" s="77"/>
      <c r="F461" s="83"/>
      <c r="G461" s="81"/>
      <c r="H461" s="86"/>
      <c r="I461" s="97"/>
      <c r="J461" s="91"/>
      <c r="M461" s="94"/>
      <c r="N461" s="94"/>
      <c r="O461" s="94"/>
    </row>
    <row r="462" spans="1:15" s="90" customFormat="1" ht="30" customHeight="1">
      <c r="A462" s="87" t="s">
        <v>295</v>
      </c>
      <c r="B462" s="82" t="s">
        <v>38</v>
      </c>
      <c r="C462" s="75" t="s">
        <v>296</v>
      </c>
      <c r="D462" s="76"/>
      <c r="E462" s="77" t="s">
        <v>44</v>
      </c>
      <c r="F462" s="83">
        <v>1</v>
      </c>
      <c r="G462" s="79"/>
      <c r="H462" s="86">
        <f>ROUND(G462,2)*F462</f>
        <v>0</v>
      </c>
      <c r="J462" s="91"/>
      <c r="M462" s="94"/>
      <c r="N462" s="94"/>
      <c r="O462" s="94"/>
    </row>
    <row r="463" spans="1:26" s="111" customFormat="1" ht="43.5" customHeight="1">
      <c r="A463" s="101" t="s">
        <v>297</v>
      </c>
      <c r="B463" s="102" t="s">
        <v>480</v>
      </c>
      <c r="C463" s="103" t="s">
        <v>299</v>
      </c>
      <c r="D463" s="104" t="s">
        <v>288</v>
      </c>
      <c r="E463" s="105"/>
      <c r="F463" s="83"/>
      <c r="G463" s="81"/>
      <c r="H463" s="86"/>
      <c r="I463" s="106"/>
      <c r="J463" s="107"/>
      <c r="K463" s="107"/>
      <c r="L463" s="108"/>
      <c r="M463" s="107"/>
      <c r="N463" s="107"/>
      <c r="O463" s="108"/>
      <c r="P463" s="107"/>
      <c r="Q463" s="107"/>
      <c r="R463" s="108"/>
      <c r="S463" s="109"/>
      <c r="T463" s="108"/>
      <c r="U463" s="110"/>
      <c r="V463" s="110"/>
      <c r="W463" s="110"/>
      <c r="X463" s="110"/>
      <c r="Y463" s="110"/>
      <c r="Z463" s="110"/>
    </row>
    <row r="464" spans="1:26" s="117" customFormat="1" ht="30" customHeight="1">
      <c r="A464" s="87" t="s">
        <v>300</v>
      </c>
      <c r="B464" s="112" t="s">
        <v>38</v>
      </c>
      <c r="C464" s="103" t="s">
        <v>290</v>
      </c>
      <c r="D464" s="104"/>
      <c r="E464" s="105" t="s">
        <v>44</v>
      </c>
      <c r="F464" s="83">
        <v>1</v>
      </c>
      <c r="G464" s="79"/>
      <c r="H464" s="86">
        <f>ROUND(G464,2)*F464</f>
        <v>0</v>
      </c>
      <c r="I464" s="106"/>
      <c r="J464" s="113"/>
      <c r="K464" s="113"/>
      <c r="L464" s="114"/>
      <c r="M464" s="113"/>
      <c r="N464" s="113"/>
      <c r="O464" s="114"/>
      <c r="P464" s="113"/>
      <c r="Q464" s="113"/>
      <c r="R464" s="114"/>
      <c r="S464" s="115"/>
      <c r="T464" s="114"/>
      <c r="U464" s="116"/>
      <c r="V464" s="116"/>
      <c r="W464" s="116"/>
      <c r="X464" s="116"/>
      <c r="Y464" s="116"/>
      <c r="Z464" s="116"/>
    </row>
    <row r="465" spans="1:15" s="99" customFormat="1" ht="30" customHeight="1">
      <c r="A465" s="87" t="s">
        <v>305</v>
      </c>
      <c r="B465" s="89" t="s">
        <v>481</v>
      </c>
      <c r="C465" s="75" t="s">
        <v>307</v>
      </c>
      <c r="D465" s="76" t="s">
        <v>288</v>
      </c>
      <c r="E465" s="77"/>
      <c r="F465" s="83"/>
      <c r="G465" s="81"/>
      <c r="H465" s="86"/>
      <c r="I465" s="97"/>
      <c r="J465" s="91"/>
      <c r="M465" s="94"/>
      <c r="N465" s="94"/>
      <c r="O465" s="94"/>
    </row>
    <row r="466" spans="1:15" s="99" customFormat="1" ht="30" customHeight="1">
      <c r="A466" s="87" t="s">
        <v>308</v>
      </c>
      <c r="B466" s="82" t="s">
        <v>38</v>
      </c>
      <c r="C466" s="75" t="s">
        <v>352</v>
      </c>
      <c r="D466" s="100"/>
      <c r="E466" s="77"/>
      <c r="F466" s="83"/>
      <c r="G466" s="81"/>
      <c r="H466" s="86"/>
      <c r="J466" s="91"/>
      <c r="M466" s="94"/>
      <c r="N466" s="94"/>
      <c r="O466" s="94"/>
    </row>
    <row r="467" spans="1:15" s="99" customFormat="1" ht="43.5" customHeight="1">
      <c r="A467" s="87" t="s">
        <v>309</v>
      </c>
      <c r="B467" s="82" t="s">
        <v>218</v>
      </c>
      <c r="C467" s="75" t="s">
        <v>353</v>
      </c>
      <c r="D467" s="100"/>
      <c r="E467" s="77" t="s">
        <v>69</v>
      </c>
      <c r="F467" s="83">
        <v>2</v>
      </c>
      <c r="G467" s="79"/>
      <c r="H467" s="86">
        <f>ROUND(G467,2)*F467</f>
        <v>0</v>
      </c>
      <c r="I467" s="119"/>
      <c r="J467" s="91"/>
      <c r="M467" s="94"/>
      <c r="N467" s="94"/>
      <c r="O467" s="94"/>
    </row>
    <row r="468" spans="1:15" s="99" customFormat="1" ht="30" customHeight="1">
      <c r="A468" s="87" t="s">
        <v>310</v>
      </c>
      <c r="B468" s="89" t="s">
        <v>482</v>
      </c>
      <c r="C468" s="75" t="s">
        <v>312</v>
      </c>
      <c r="D468" s="76" t="s">
        <v>288</v>
      </c>
      <c r="E468" s="77" t="s">
        <v>69</v>
      </c>
      <c r="F468" s="83">
        <v>6</v>
      </c>
      <c r="G468" s="79"/>
      <c r="H468" s="86">
        <f>ROUND(G468,2)*F468</f>
        <v>0</v>
      </c>
      <c r="I468" s="97"/>
      <c r="J468" s="91"/>
      <c r="M468" s="94"/>
      <c r="N468" s="94"/>
      <c r="O468" s="94"/>
    </row>
    <row r="469" spans="1:15" s="121" customFormat="1" ht="43.5" customHeight="1">
      <c r="A469" s="87" t="s">
        <v>142</v>
      </c>
      <c r="B469" s="89" t="s">
        <v>483</v>
      </c>
      <c r="C469" s="88" t="s">
        <v>144</v>
      </c>
      <c r="D469" s="76" t="s">
        <v>288</v>
      </c>
      <c r="E469" s="77"/>
      <c r="F469" s="83"/>
      <c r="G469" s="81"/>
      <c r="H469" s="86"/>
      <c r="I469" s="120"/>
      <c r="J469" s="91"/>
      <c r="M469" s="94"/>
      <c r="N469" s="94"/>
      <c r="O469" s="94"/>
    </row>
    <row r="470" spans="1:15" s="96" customFormat="1" ht="43.5" customHeight="1">
      <c r="A470" s="87" t="s">
        <v>145</v>
      </c>
      <c r="B470" s="82" t="s">
        <v>38</v>
      </c>
      <c r="C470" s="75" t="s">
        <v>146</v>
      </c>
      <c r="D470" s="76"/>
      <c r="E470" s="77" t="s">
        <v>44</v>
      </c>
      <c r="F470" s="83">
        <v>10</v>
      </c>
      <c r="G470" s="79"/>
      <c r="H470" s="86">
        <f>ROUND(G470,2)*F470</f>
        <v>0</v>
      </c>
      <c r="I470" s="106"/>
      <c r="J470" s="91"/>
      <c r="M470" s="94"/>
      <c r="N470" s="94"/>
      <c r="O470" s="94"/>
    </row>
    <row r="471" spans="1:15" s="96" customFormat="1" ht="43.5" customHeight="1">
      <c r="A471" s="87" t="s">
        <v>147</v>
      </c>
      <c r="B471" s="82" t="s">
        <v>49</v>
      </c>
      <c r="C471" s="75" t="s">
        <v>148</v>
      </c>
      <c r="D471" s="76"/>
      <c r="E471" s="77" t="s">
        <v>44</v>
      </c>
      <c r="F471" s="83">
        <v>2</v>
      </c>
      <c r="G471" s="79"/>
      <c r="H471" s="86">
        <f>ROUND(G471,2)*F471</f>
        <v>0</v>
      </c>
      <c r="I471" s="106"/>
      <c r="J471" s="91"/>
      <c r="M471" s="94"/>
      <c r="N471" s="94"/>
      <c r="O471" s="94"/>
    </row>
    <row r="472" spans="1:15" s="96" customFormat="1" ht="43.5" customHeight="1">
      <c r="A472" s="87" t="s">
        <v>149</v>
      </c>
      <c r="B472" s="82" t="s">
        <v>70</v>
      </c>
      <c r="C472" s="75" t="s">
        <v>150</v>
      </c>
      <c r="D472" s="76"/>
      <c r="E472" s="77" t="s">
        <v>44</v>
      </c>
      <c r="F472" s="83">
        <v>8</v>
      </c>
      <c r="G472" s="79"/>
      <c r="H472" s="86">
        <f>ROUND(G472,2)*F472</f>
        <v>0</v>
      </c>
      <c r="I472" s="106"/>
      <c r="J472" s="91"/>
      <c r="M472" s="94"/>
      <c r="N472" s="94"/>
      <c r="O472" s="94"/>
    </row>
    <row r="473" spans="1:15" s="121" customFormat="1" ht="39.75" customHeight="1">
      <c r="A473" s="87" t="s">
        <v>318</v>
      </c>
      <c r="B473" s="89" t="s">
        <v>484</v>
      </c>
      <c r="C473" s="88" t="s">
        <v>320</v>
      </c>
      <c r="D473" s="76" t="s">
        <v>288</v>
      </c>
      <c r="E473" s="77"/>
      <c r="F473" s="83"/>
      <c r="G473" s="81"/>
      <c r="H473" s="86"/>
      <c r="I473" s="106"/>
      <c r="J473" s="91"/>
      <c r="M473" s="94"/>
      <c r="N473" s="94"/>
      <c r="O473" s="94"/>
    </row>
    <row r="474" spans="1:15" s="121" customFormat="1" ht="30" customHeight="1">
      <c r="A474" s="87" t="s">
        <v>321</v>
      </c>
      <c r="B474" s="82" t="s">
        <v>38</v>
      </c>
      <c r="C474" s="88" t="s">
        <v>351</v>
      </c>
      <c r="D474" s="76"/>
      <c r="E474" s="77" t="s">
        <v>44</v>
      </c>
      <c r="F474" s="83">
        <v>1</v>
      </c>
      <c r="G474" s="79"/>
      <c r="H474" s="86">
        <f>ROUND(G474,2)*F474</f>
        <v>0</v>
      </c>
      <c r="I474" s="106"/>
      <c r="J474" s="91"/>
      <c r="M474" s="94"/>
      <c r="N474" s="94"/>
      <c r="O474" s="94"/>
    </row>
    <row r="475" spans="1:15" s="96" customFormat="1" ht="30" customHeight="1">
      <c r="A475" s="87" t="s">
        <v>330</v>
      </c>
      <c r="B475" s="89" t="s">
        <v>485</v>
      </c>
      <c r="C475" s="75" t="s">
        <v>331</v>
      </c>
      <c r="D475" s="76" t="s">
        <v>332</v>
      </c>
      <c r="E475" s="77" t="s">
        <v>69</v>
      </c>
      <c r="F475" s="83">
        <v>72</v>
      </c>
      <c r="G475" s="79"/>
      <c r="H475" s="86">
        <f>ROUND(G475,2)*F475</f>
        <v>0</v>
      </c>
      <c r="J475" s="91"/>
      <c r="M475" s="94"/>
      <c r="N475" s="94"/>
      <c r="O475" s="94"/>
    </row>
    <row r="476" spans="1:8" ht="36" customHeight="1">
      <c r="A476" s="19"/>
      <c r="B476" s="12"/>
      <c r="C476" s="35" t="s">
        <v>23</v>
      </c>
      <c r="D476" s="10"/>
      <c r="E476" s="9"/>
      <c r="F476" s="8"/>
      <c r="G476" s="19"/>
      <c r="H476" s="22"/>
    </row>
    <row r="477" spans="1:15" s="96" customFormat="1" ht="43.5" customHeight="1">
      <c r="A477" s="87" t="s">
        <v>91</v>
      </c>
      <c r="B477" s="89" t="s">
        <v>486</v>
      </c>
      <c r="C477" s="75" t="s">
        <v>154</v>
      </c>
      <c r="D477" s="76" t="s">
        <v>333</v>
      </c>
      <c r="E477" s="77" t="s">
        <v>44</v>
      </c>
      <c r="F477" s="83">
        <v>1</v>
      </c>
      <c r="G477" s="79"/>
      <c r="H477" s="86">
        <f>ROUND(G477,2)*F477</f>
        <v>0</v>
      </c>
      <c r="J477" s="91"/>
      <c r="M477" s="94"/>
      <c r="N477" s="94"/>
      <c r="O477" s="94"/>
    </row>
    <row r="478" spans="1:15" s="96" customFormat="1" ht="30" customHeight="1">
      <c r="A478" s="87" t="s">
        <v>125</v>
      </c>
      <c r="B478" s="89" t="s">
        <v>487</v>
      </c>
      <c r="C478" s="75" t="s">
        <v>156</v>
      </c>
      <c r="D478" s="76" t="s">
        <v>288</v>
      </c>
      <c r="E478" s="77"/>
      <c r="F478" s="83"/>
      <c r="G478" s="80"/>
      <c r="H478" s="86"/>
      <c r="I478" s="106"/>
      <c r="J478" s="91"/>
      <c r="M478" s="94"/>
      <c r="N478" s="94"/>
      <c r="O478" s="94"/>
    </row>
    <row r="479" spans="1:15" s="96" customFormat="1" ht="30" customHeight="1">
      <c r="A479" s="87" t="s">
        <v>157</v>
      </c>
      <c r="B479" s="82" t="s">
        <v>38</v>
      </c>
      <c r="C479" s="75" t="s">
        <v>334</v>
      </c>
      <c r="D479" s="76"/>
      <c r="E479" s="77" t="s">
        <v>126</v>
      </c>
      <c r="F479" s="83">
        <v>1</v>
      </c>
      <c r="G479" s="79"/>
      <c r="H479" s="86">
        <f>ROUND(G479,2)*F479</f>
        <v>0</v>
      </c>
      <c r="I479" s="106"/>
      <c r="J479" s="91"/>
      <c r="M479" s="94"/>
      <c r="N479" s="94"/>
      <c r="O479" s="94"/>
    </row>
    <row r="480" spans="1:15" s="90" customFormat="1" ht="30" customHeight="1">
      <c r="A480" s="87" t="s">
        <v>92</v>
      </c>
      <c r="B480" s="89" t="s">
        <v>488</v>
      </c>
      <c r="C480" s="75" t="s">
        <v>159</v>
      </c>
      <c r="D480" s="76" t="s">
        <v>333</v>
      </c>
      <c r="E480" s="77"/>
      <c r="F480" s="83"/>
      <c r="G480" s="81"/>
      <c r="H480" s="86"/>
      <c r="J480" s="91"/>
      <c r="M480" s="94"/>
      <c r="N480" s="94"/>
      <c r="O480" s="94"/>
    </row>
    <row r="481" spans="1:15" s="96" customFormat="1" ht="30" customHeight="1">
      <c r="A481" s="87" t="s">
        <v>335</v>
      </c>
      <c r="B481" s="82" t="s">
        <v>38</v>
      </c>
      <c r="C481" s="75" t="s">
        <v>336</v>
      </c>
      <c r="D481" s="76"/>
      <c r="E481" s="77" t="s">
        <v>44</v>
      </c>
      <c r="F481" s="83">
        <v>4</v>
      </c>
      <c r="G481" s="79"/>
      <c r="H481" s="86">
        <f aca="true" t="shared" si="7" ref="H481:H487">ROUND(G481,2)*F481</f>
        <v>0</v>
      </c>
      <c r="J481" s="91"/>
      <c r="M481" s="94"/>
      <c r="N481" s="94"/>
      <c r="O481" s="94"/>
    </row>
    <row r="482" spans="1:15" s="96" customFormat="1" ht="30" customHeight="1">
      <c r="A482" s="87" t="s">
        <v>93</v>
      </c>
      <c r="B482" s="82" t="s">
        <v>49</v>
      </c>
      <c r="C482" s="75" t="s">
        <v>94</v>
      </c>
      <c r="D482" s="76"/>
      <c r="E482" s="77" t="s">
        <v>44</v>
      </c>
      <c r="F482" s="83">
        <v>6</v>
      </c>
      <c r="G482" s="79"/>
      <c r="H482" s="86">
        <f t="shared" si="7"/>
        <v>0</v>
      </c>
      <c r="J482" s="91"/>
      <c r="M482" s="94"/>
      <c r="N482" s="94"/>
      <c r="O482" s="94"/>
    </row>
    <row r="483" spans="1:15" s="96" customFormat="1" ht="30" customHeight="1">
      <c r="A483" s="87" t="s">
        <v>95</v>
      </c>
      <c r="B483" s="82" t="s">
        <v>70</v>
      </c>
      <c r="C483" s="75" t="s">
        <v>96</v>
      </c>
      <c r="D483" s="76"/>
      <c r="E483" s="77" t="s">
        <v>44</v>
      </c>
      <c r="F483" s="83">
        <v>1</v>
      </c>
      <c r="G483" s="79"/>
      <c r="H483" s="86">
        <f t="shared" si="7"/>
        <v>0</v>
      </c>
      <c r="J483" s="91"/>
      <c r="M483" s="94"/>
      <c r="N483" s="94"/>
      <c r="O483" s="94"/>
    </row>
    <row r="484" spans="1:15" s="96" customFormat="1" ht="30" customHeight="1">
      <c r="A484" s="87" t="s">
        <v>97</v>
      </c>
      <c r="B484" s="82" t="s">
        <v>98</v>
      </c>
      <c r="C484" s="75" t="s">
        <v>99</v>
      </c>
      <c r="D484" s="76"/>
      <c r="E484" s="77" t="s">
        <v>44</v>
      </c>
      <c r="F484" s="83">
        <v>1</v>
      </c>
      <c r="G484" s="79"/>
      <c r="H484" s="86">
        <f t="shared" si="7"/>
        <v>0</v>
      </c>
      <c r="J484" s="91"/>
      <c r="M484" s="94"/>
      <c r="N484" s="94"/>
      <c r="O484" s="94"/>
    </row>
    <row r="485" spans="1:15" s="90" customFormat="1" ht="30" customHeight="1">
      <c r="A485" s="87" t="s">
        <v>127</v>
      </c>
      <c r="B485" s="89" t="s">
        <v>489</v>
      </c>
      <c r="C485" s="75" t="s">
        <v>161</v>
      </c>
      <c r="D485" s="76" t="s">
        <v>333</v>
      </c>
      <c r="E485" s="77" t="s">
        <v>44</v>
      </c>
      <c r="F485" s="83">
        <v>2</v>
      </c>
      <c r="G485" s="79"/>
      <c r="H485" s="86">
        <f t="shared" si="7"/>
        <v>0</v>
      </c>
      <c r="J485" s="91"/>
      <c r="M485" s="94"/>
      <c r="N485" s="94"/>
      <c r="O485" s="94"/>
    </row>
    <row r="486" spans="1:15" s="96" customFormat="1" ht="30" customHeight="1">
      <c r="A486" s="87" t="s">
        <v>129</v>
      </c>
      <c r="B486" s="89" t="s">
        <v>490</v>
      </c>
      <c r="C486" s="75" t="s">
        <v>165</v>
      </c>
      <c r="D486" s="76" t="s">
        <v>333</v>
      </c>
      <c r="E486" s="77" t="s">
        <v>44</v>
      </c>
      <c r="F486" s="83">
        <v>13</v>
      </c>
      <c r="G486" s="79"/>
      <c r="H486" s="86">
        <f t="shared" si="7"/>
        <v>0</v>
      </c>
      <c r="J486" s="91"/>
      <c r="M486" s="94"/>
      <c r="N486" s="94"/>
      <c r="O486" s="94"/>
    </row>
    <row r="487" spans="1:15" s="96" customFormat="1" ht="30" customHeight="1">
      <c r="A487" s="87" t="s">
        <v>130</v>
      </c>
      <c r="B487" s="89" t="s">
        <v>491</v>
      </c>
      <c r="C487" s="75" t="s">
        <v>167</v>
      </c>
      <c r="D487" s="76" t="s">
        <v>333</v>
      </c>
      <c r="E487" s="77" t="s">
        <v>44</v>
      </c>
      <c r="F487" s="83">
        <v>7</v>
      </c>
      <c r="G487" s="79"/>
      <c r="H487" s="86">
        <f t="shared" si="7"/>
        <v>0</v>
      </c>
      <c r="J487" s="91"/>
      <c r="M487" s="94"/>
      <c r="N487" s="94"/>
      <c r="O487" s="94"/>
    </row>
    <row r="488" spans="1:8" ht="36" customHeight="1">
      <c r="A488" s="19"/>
      <c r="B488" s="16"/>
      <c r="C488" s="35" t="s">
        <v>24</v>
      </c>
      <c r="D488" s="10"/>
      <c r="E488" s="7"/>
      <c r="F488" s="10"/>
      <c r="G488" s="19"/>
      <c r="H488" s="22"/>
    </row>
    <row r="489" spans="1:15" s="90" customFormat="1" ht="30" customHeight="1">
      <c r="A489" s="85" t="s">
        <v>100</v>
      </c>
      <c r="B489" s="89" t="s">
        <v>492</v>
      </c>
      <c r="C489" s="75" t="s">
        <v>101</v>
      </c>
      <c r="D489" s="76" t="s">
        <v>343</v>
      </c>
      <c r="E489" s="77"/>
      <c r="F489" s="78"/>
      <c r="G489" s="81"/>
      <c r="H489" s="80"/>
      <c r="J489" s="91"/>
      <c r="M489" s="94"/>
      <c r="N489" s="94"/>
      <c r="O489" s="94"/>
    </row>
    <row r="490" spans="1:15" s="96" customFormat="1" ht="30" customHeight="1">
      <c r="A490" s="85" t="s">
        <v>344</v>
      </c>
      <c r="B490" s="82" t="s">
        <v>38</v>
      </c>
      <c r="C490" s="75" t="s">
        <v>345</v>
      </c>
      <c r="D490" s="76"/>
      <c r="E490" s="77" t="s">
        <v>37</v>
      </c>
      <c r="F490" s="78">
        <v>100</v>
      </c>
      <c r="G490" s="79"/>
      <c r="H490" s="80">
        <f>ROUND(G490,2)*F490</f>
        <v>0</v>
      </c>
      <c r="J490" s="91"/>
      <c r="M490" s="94"/>
      <c r="N490" s="94"/>
      <c r="O490" s="94"/>
    </row>
    <row r="491" spans="1:15" s="96" customFormat="1" ht="30" customHeight="1">
      <c r="A491" s="85" t="s">
        <v>102</v>
      </c>
      <c r="B491" s="82" t="s">
        <v>49</v>
      </c>
      <c r="C491" s="75" t="s">
        <v>103</v>
      </c>
      <c r="D491" s="76"/>
      <c r="E491" s="77" t="s">
        <v>37</v>
      </c>
      <c r="F491" s="78">
        <v>900</v>
      </c>
      <c r="G491" s="79"/>
      <c r="H491" s="80">
        <f>ROUND(G491,2)*F491</f>
        <v>0</v>
      </c>
      <c r="J491" s="91"/>
      <c r="M491" s="94"/>
      <c r="N491" s="94"/>
      <c r="O491" s="94"/>
    </row>
    <row r="492" spans="1:8" ht="36" customHeight="1">
      <c r="A492" s="19"/>
      <c r="B492" s="5"/>
      <c r="C492" s="35" t="s">
        <v>25</v>
      </c>
      <c r="D492" s="10"/>
      <c r="E492" s="9"/>
      <c r="F492" s="8"/>
      <c r="G492" s="19"/>
      <c r="H492" s="22"/>
    </row>
    <row r="493" spans="1:17" s="130" customFormat="1" ht="30" customHeight="1">
      <c r="A493" s="132"/>
      <c r="B493" s="123" t="s">
        <v>493</v>
      </c>
      <c r="C493" s="124" t="s">
        <v>355</v>
      </c>
      <c r="D493" s="125" t="s">
        <v>288</v>
      </c>
      <c r="E493" s="126"/>
      <c r="F493" s="140"/>
      <c r="G493" s="141"/>
      <c r="H493" s="128"/>
      <c r="I493" s="136"/>
      <c r="J493" s="137"/>
      <c r="K493" s="137"/>
      <c r="L493" s="138"/>
      <c r="M493" s="137"/>
      <c r="N493" s="137"/>
      <c r="O493" s="138"/>
      <c r="P493" s="139"/>
      <c r="Q493" s="129"/>
    </row>
    <row r="494" spans="1:17" s="130" customFormat="1" ht="43.5" customHeight="1">
      <c r="A494" s="132"/>
      <c r="B494" s="131" t="s">
        <v>38</v>
      </c>
      <c r="C494" s="124" t="s">
        <v>356</v>
      </c>
      <c r="D494" s="125"/>
      <c r="E494" s="126" t="s">
        <v>44</v>
      </c>
      <c r="F494" s="142">
        <v>1</v>
      </c>
      <c r="G494" s="127"/>
      <c r="H494" s="128">
        <f>F494*ROUND(G494,2)</f>
        <v>0</v>
      </c>
      <c r="I494" s="136"/>
      <c r="J494" s="137"/>
      <c r="K494" s="137"/>
      <c r="L494" s="138"/>
      <c r="M494" s="137"/>
      <c r="N494" s="137"/>
      <c r="O494" s="138"/>
      <c r="P494" s="139"/>
      <c r="Q494" s="129"/>
    </row>
    <row r="495" spans="1:8" s="41" customFormat="1" ht="30" customHeight="1" thickBot="1">
      <c r="A495" s="40"/>
      <c r="B495" s="37" t="s">
        <v>152</v>
      </c>
      <c r="C495" s="146" t="str">
        <f>C410</f>
        <v>ARDEN AVENUE from Triton Bay to Darwin Street </v>
      </c>
      <c r="D495" s="147"/>
      <c r="E495" s="147"/>
      <c r="F495" s="148"/>
      <c r="G495" s="42" t="s">
        <v>17</v>
      </c>
      <c r="H495" s="42">
        <f>SUM(H410:H494)</f>
        <v>0</v>
      </c>
    </row>
    <row r="496" spans="1:8" s="41" customFormat="1" ht="30" customHeight="1" thickTop="1">
      <c r="A496" s="39"/>
      <c r="B496" s="38" t="s">
        <v>168</v>
      </c>
      <c r="C496" s="143" t="s">
        <v>365</v>
      </c>
      <c r="D496" s="144"/>
      <c r="E496" s="144"/>
      <c r="F496" s="145"/>
      <c r="G496" s="39"/>
      <c r="H496" s="40"/>
    </row>
    <row r="497" spans="1:8" ht="36" customHeight="1">
      <c r="A497" s="19"/>
      <c r="B497" s="16"/>
      <c r="C497" s="34" t="s">
        <v>19</v>
      </c>
      <c r="D497" s="10"/>
      <c r="E497" s="8" t="s">
        <v>2</v>
      </c>
      <c r="F497" s="8" t="s">
        <v>2</v>
      </c>
      <c r="G497" s="19" t="s">
        <v>2</v>
      </c>
      <c r="H497" s="22"/>
    </row>
    <row r="498" spans="1:15" s="90" customFormat="1" ht="30" customHeight="1">
      <c r="A498" s="87" t="s">
        <v>171</v>
      </c>
      <c r="B498" s="89" t="s">
        <v>169</v>
      </c>
      <c r="C498" s="75" t="s">
        <v>173</v>
      </c>
      <c r="D498" s="76" t="s">
        <v>174</v>
      </c>
      <c r="E498" s="77" t="s">
        <v>35</v>
      </c>
      <c r="F498" s="78">
        <v>30</v>
      </c>
      <c r="G498" s="79"/>
      <c r="H498" s="80">
        <f>ROUND(G498,2)*F498</f>
        <v>0</v>
      </c>
      <c r="J498" s="91"/>
      <c r="K498" s="92"/>
      <c r="L498" s="93"/>
      <c r="M498" s="94"/>
      <c r="N498" s="94"/>
      <c r="O498" s="94"/>
    </row>
    <row r="499" spans="1:15" s="90" customFormat="1" ht="43.5" customHeight="1">
      <c r="A499" s="95" t="s">
        <v>40</v>
      </c>
      <c r="B499" s="89" t="s">
        <v>494</v>
      </c>
      <c r="C499" s="75" t="s">
        <v>41</v>
      </c>
      <c r="D499" s="76" t="s">
        <v>381</v>
      </c>
      <c r="E499" s="77" t="s">
        <v>35</v>
      </c>
      <c r="F499" s="78">
        <v>40</v>
      </c>
      <c r="G499" s="79"/>
      <c r="H499" s="80">
        <f>ROUND(G499,2)*F499</f>
        <v>0</v>
      </c>
      <c r="J499" s="91"/>
      <c r="M499" s="94"/>
      <c r="N499" s="94"/>
      <c r="O499" s="94"/>
    </row>
    <row r="500" spans="1:15" s="96" customFormat="1" ht="30" customHeight="1">
      <c r="A500" s="87" t="s">
        <v>42</v>
      </c>
      <c r="B500" s="89" t="s">
        <v>495</v>
      </c>
      <c r="C500" s="75" t="s">
        <v>43</v>
      </c>
      <c r="D500" s="76" t="s">
        <v>174</v>
      </c>
      <c r="E500" s="77" t="s">
        <v>37</v>
      </c>
      <c r="F500" s="78">
        <v>1300</v>
      </c>
      <c r="G500" s="79"/>
      <c r="H500" s="80">
        <f>ROUND(G500,2)*F500</f>
        <v>0</v>
      </c>
      <c r="J500" s="91"/>
      <c r="M500" s="94"/>
      <c r="N500" s="94"/>
      <c r="O500" s="94"/>
    </row>
    <row r="501" spans="1:8" ht="36" customHeight="1">
      <c r="A501" s="19"/>
      <c r="B501" s="16"/>
      <c r="C501" s="35" t="s">
        <v>354</v>
      </c>
      <c r="D501" s="10"/>
      <c r="E501" s="7"/>
      <c r="F501" s="10"/>
      <c r="G501" s="19"/>
      <c r="H501" s="22"/>
    </row>
    <row r="502" spans="1:15" s="90" customFormat="1" ht="30" customHeight="1">
      <c r="A502" s="85" t="s">
        <v>110</v>
      </c>
      <c r="B502" s="89" t="s">
        <v>496</v>
      </c>
      <c r="C502" s="75" t="s">
        <v>111</v>
      </c>
      <c r="D502" s="76" t="s">
        <v>174</v>
      </c>
      <c r="E502" s="77"/>
      <c r="F502" s="78"/>
      <c r="G502" s="81"/>
      <c r="H502" s="80"/>
      <c r="J502" s="91"/>
      <c r="M502" s="94"/>
      <c r="N502" s="94"/>
      <c r="O502" s="94"/>
    </row>
    <row r="503" spans="1:15" s="96" customFormat="1" ht="30" customHeight="1">
      <c r="A503" s="85" t="s">
        <v>112</v>
      </c>
      <c r="B503" s="82" t="s">
        <v>38</v>
      </c>
      <c r="C503" s="75" t="s">
        <v>113</v>
      </c>
      <c r="D503" s="76" t="s">
        <v>2</v>
      </c>
      <c r="E503" s="77" t="s">
        <v>37</v>
      </c>
      <c r="F503" s="78">
        <v>120</v>
      </c>
      <c r="G503" s="79"/>
      <c r="H503" s="80">
        <f>ROUND(G503,2)*F503</f>
        <v>0</v>
      </c>
      <c r="J503" s="91"/>
      <c r="M503" s="94"/>
      <c r="N503" s="94"/>
      <c r="O503" s="94"/>
    </row>
    <row r="504" spans="1:15" s="96" customFormat="1" ht="30" customHeight="1">
      <c r="A504" s="85" t="s">
        <v>45</v>
      </c>
      <c r="B504" s="89" t="s">
        <v>497</v>
      </c>
      <c r="C504" s="75" t="s">
        <v>46</v>
      </c>
      <c r="D504" s="76" t="s">
        <v>186</v>
      </c>
      <c r="E504" s="77"/>
      <c r="F504" s="78"/>
      <c r="G504" s="81"/>
      <c r="H504" s="80"/>
      <c r="J504" s="91"/>
      <c r="M504" s="94"/>
      <c r="N504" s="94"/>
      <c r="O504" s="94"/>
    </row>
    <row r="505" spans="1:15" s="96" customFormat="1" ht="43.5" customHeight="1">
      <c r="A505" s="85" t="s">
        <v>189</v>
      </c>
      <c r="B505" s="82" t="s">
        <v>38</v>
      </c>
      <c r="C505" s="75" t="s">
        <v>190</v>
      </c>
      <c r="D505" s="76" t="s">
        <v>2</v>
      </c>
      <c r="E505" s="77" t="s">
        <v>37</v>
      </c>
      <c r="F505" s="78">
        <v>175</v>
      </c>
      <c r="G505" s="79"/>
      <c r="H505" s="80">
        <f>ROUND(G505,2)*F505</f>
        <v>0</v>
      </c>
      <c r="J505" s="91"/>
      <c r="M505" s="94"/>
      <c r="N505" s="94"/>
      <c r="O505" s="94"/>
    </row>
    <row r="506" spans="1:15" s="96" customFormat="1" ht="30" customHeight="1">
      <c r="A506" s="85" t="s">
        <v>47</v>
      </c>
      <c r="B506" s="89" t="s">
        <v>498</v>
      </c>
      <c r="C506" s="75" t="s">
        <v>48</v>
      </c>
      <c r="D506" s="76" t="s">
        <v>186</v>
      </c>
      <c r="E506" s="77"/>
      <c r="F506" s="78"/>
      <c r="G506" s="81"/>
      <c r="H506" s="80"/>
      <c r="J506" s="91"/>
      <c r="M506" s="94"/>
      <c r="N506" s="94"/>
      <c r="O506" s="94"/>
    </row>
    <row r="507" spans="1:15" s="96" customFormat="1" ht="43.5" customHeight="1">
      <c r="A507" s="85" t="s">
        <v>201</v>
      </c>
      <c r="B507" s="82" t="s">
        <v>38</v>
      </c>
      <c r="C507" s="75" t="s">
        <v>202</v>
      </c>
      <c r="D507" s="76" t="s">
        <v>2</v>
      </c>
      <c r="E507" s="77" t="s">
        <v>37</v>
      </c>
      <c r="F507" s="78">
        <v>35</v>
      </c>
      <c r="G507" s="79"/>
      <c r="H507" s="80">
        <f>ROUND(G507,2)*F507</f>
        <v>0</v>
      </c>
      <c r="J507" s="91"/>
      <c r="M507" s="94"/>
      <c r="N507" s="94"/>
      <c r="O507" s="94"/>
    </row>
    <row r="508" spans="1:15" s="96" customFormat="1" ht="43.5" customHeight="1">
      <c r="A508" s="85" t="s">
        <v>203</v>
      </c>
      <c r="B508" s="82" t="s">
        <v>49</v>
      </c>
      <c r="C508" s="75" t="s">
        <v>204</v>
      </c>
      <c r="D508" s="76" t="s">
        <v>2</v>
      </c>
      <c r="E508" s="77" t="s">
        <v>37</v>
      </c>
      <c r="F508" s="78">
        <v>10</v>
      </c>
      <c r="G508" s="79"/>
      <c r="H508" s="80">
        <f>ROUND(G508,2)*F508</f>
        <v>0</v>
      </c>
      <c r="J508" s="91"/>
      <c r="M508" s="94"/>
      <c r="N508" s="94"/>
      <c r="O508" s="94"/>
    </row>
    <row r="509" spans="1:15" s="96" customFormat="1" ht="43.5" customHeight="1">
      <c r="A509" s="85" t="s">
        <v>205</v>
      </c>
      <c r="B509" s="82" t="s">
        <v>70</v>
      </c>
      <c r="C509" s="75" t="s">
        <v>206</v>
      </c>
      <c r="D509" s="76" t="s">
        <v>2</v>
      </c>
      <c r="E509" s="77" t="s">
        <v>37</v>
      </c>
      <c r="F509" s="78">
        <v>55</v>
      </c>
      <c r="G509" s="79"/>
      <c r="H509" s="80">
        <f>ROUND(G509,2)*F509</f>
        <v>0</v>
      </c>
      <c r="J509" s="91"/>
      <c r="M509" s="94"/>
      <c r="N509" s="94"/>
      <c r="O509" s="94"/>
    </row>
    <row r="510" spans="1:15" s="96" customFormat="1" ht="43.5" customHeight="1">
      <c r="A510" s="85" t="s">
        <v>207</v>
      </c>
      <c r="B510" s="89" t="s">
        <v>499</v>
      </c>
      <c r="C510" s="75" t="s">
        <v>208</v>
      </c>
      <c r="D510" s="76" t="s">
        <v>186</v>
      </c>
      <c r="E510" s="77"/>
      <c r="F510" s="78"/>
      <c r="G510" s="81"/>
      <c r="H510" s="80"/>
      <c r="J510" s="91"/>
      <c r="M510" s="94"/>
      <c r="N510" s="94"/>
      <c r="O510" s="94"/>
    </row>
    <row r="511" spans="1:15" s="96" customFormat="1" ht="43.5" customHeight="1">
      <c r="A511" s="85" t="s">
        <v>554</v>
      </c>
      <c r="B511" s="82" t="s">
        <v>38</v>
      </c>
      <c r="C511" s="75" t="s">
        <v>190</v>
      </c>
      <c r="D511" s="76" t="s">
        <v>2</v>
      </c>
      <c r="E511" s="77" t="s">
        <v>37</v>
      </c>
      <c r="F511" s="78">
        <v>300</v>
      </c>
      <c r="G511" s="79"/>
      <c r="H511" s="80">
        <f>ROUND(G511,2)*F511</f>
        <v>0</v>
      </c>
      <c r="J511" s="91"/>
      <c r="M511" s="94"/>
      <c r="N511" s="94"/>
      <c r="O511" s="94"/>
    </row>
    <row r="512" spans="1:15" s="96" customFormat="1" ht="30" customHeight="1">
      <c r="A512" s="85" t="s">
        <v>52</v>
      </c>
      <c r="B512" s="89" t="s">
        <v>500</v>
      </c>
      <c r="C512" s="75" t="s">
        <v>53</v>
      </c>
      <c r="D512" s="76" t="s">
        <v>214</v>
      </c>
      <c r="E512" s="77"/>
      <c r="F512" s="78"/>
      <c r="G512" s="81"/>
      <c r="H512" s="80"/>
      <c r="J512" s="91"/>
      <c r="M512" s="94"/>
      <c r="N512" s="94"/>
      <c r="O512" s="94"/>
    </row>
    <row r="513" spans="1:15" s="96" customFormat="1" ht="30" customHeight="1">
      <c r="A513" s="85" t="s">
        <v>54</v>
      </c>
      <c r="B513" s="82" t="s">
        <v>38</v>
      </c>
      <c r="C513" s="75" t="s">
        <v>55</v>
      </c>
      <c r="D513" s="76" t="s">
        <v>2</v>
      </c>
      <c r="E513" s="77" t="s">
        <v>44</v>
      </c>
      <c r="F513" s="78">
        <v>150</v>
      </c>
      <c r="G513" s="79"/>
      <c r="H513" s="80">
        <f>ROUND(G513,2)*F513</f>
        <v>0</v>
      </c>
      <c r="J513" s="91"/>
      <c r="M513" s="94"/>
      <c r="N513" s="94"/>
      <c r="O513" s="94"/>
    </row>
    <row r="514" spans="1:15" s="96" customFormat="1" ht="30" customHeight="1">
      <c r="A514" s="85" t="s">
        <v>56</v>
      </c>
      <c r="B514" s="89" t="s">
        <v>501</v>
      </c>
      <c r="C514" s="75" t="s">
        <v>57</v>
      </c>
      <c r="D514" s="76" t="s">
        <v>214</v>
      </c>
      <c r="E514" s="77"/>
      <c r="F514" s="78"/>
      <c r="G514" s="81"/>
      <c r="H514" s="80"/>
      <c r="J514" s="91"/>
      <c r="M514" s="94"/>
      <c r="N514" s="94"/>
      <c r="O514" s="94"/>
    </row>
    <row r="515" spans="1:15" s="96" customFormat="1" ht="30" customHeight="1">
      <c r="A515" s="85" t="s">
        <v>58</v>
      </c>
      <c r="B515" s="82" t="s">
        <v>38</v>
      </c>
      <c r="C515" s="75" t="s">
        <v>59</v>
      </c>
      <c r="D515" s="76" t="s">
        <v>2</v>
      </c>
      <c r="E515" s="77" t="s">
        <v>44</v>
      </c>
      <c r="F515" s="78">
        <v>250</v>
      </c>
      <c r="G515" s="79"/>
      <c r="H515" s="80">
        <f>ROUND(G515,2)*F515</f>
        <v>0</v>
      </c>
      <c r="J515" s="91"/>
      <c r="M515" s="94"/>
      <c r="N515" s="94"/>
      <c r="O515" s="94"/>
    </row>
    <row r="516" spans="1:15" s="90" customFormat="1" ht="43.5" customHeight="1">
      <c r="A516" s="85" t="s">
        <v>215</v>
      </c>
      <c r="B516" s="89" t="s">
        <v>502</v>
      </c>
      <c r="C516" s="75" t="s">
        <v>216</v>
      </c>
      <c r="D516" s="76" t="s">
        <v>131</v>
      </c>
      <c r="E516" s="77"/>
      <c r="F516" s="78"/>
      <c r="G516" s="81"/>
      <c r="H516" s="80"/>
      <c r="J516" s="91"/>
      <c r="M516" s="94"/>
      <c r="N516" s="94"/>
      <c r="O516" s="94"/>
    </row>
    <row r="517" spans="1:15" s="96" customFormat="1" ht="30" customHeight="1">
      <c r="A517" s="85" t="s">
        <v>217</v>
      </c>
      <c r="B517" s="82" t="s">
        <v>38</v>
      </c>
      <c r="C517" s="75" t="s">
        <v>65</v>
      </c>
      <c r="D517" s="76" t="s">
        <v>2</v>
      </c>
      <c r="E517" s="77" t="s">
        <v>37</v>
      </c>
      <c r="F517" s="78">
        <v>416</v>
      </c>
      <c r="G517" s="79"/>
      <c r="H517" s="80">
        <f>ROUND(G517,2)*F517</f>
        <v>0</v>
      </c>
      <c r="J517" s="91"/>
      <c r="M517" s="94"/>
      <c r="N517" s="94"/>
      <c r="O517" s="94"/>
    </row>
    <row r="518" spans="1:15" s="90" customFormat="1" ht="43.5" customHeight="1">
      <c r="A518" s="85" t="s">
        <v>62</v>
      </c>
      <c r="B518" s="89" t="s">
        <v>503</v>
      </c>
      <c r="C518" s="75" t="s">
        <v>63</v>
      </c>
      <c r="D518" s="76" t="s">
        <v>131</v>
      </c>
      <c r="E518" s="77"/>
      <c r="F518" s="78"/>
      <c r="G518" s="81"/>
      <c r="H518" s="80"/>
      <c r="J518" s="91"/>
      <c r="M518" s="94"/>
      <c r="N518" s="94"/>
      <c r="O518" s="94"/>
    </row>
    <row r="519" spans="1:15" s="96" customFormat="1" ht="30" customHeight="1">
      <c r="A519" s="85" t="s">
        <v>64</v>
      </c>
      <c r="B519" s="82" t="s">
        <v>369</v>
      </c>
      <c r="C519" s="75" t="s">
        <v>65</v>
      </c>
      <c r="D519" s="76" t="s">
        <v>66</v>
      </c>
      <c r="E519" s="77"/>
      <c r="F519" s="78"/>
      <c r="G519" s="81"/>
      <c r="H519" s="80"/>
      <c r="J519" s="91"/>
      <c r="M519" s="94"/>
      <c r="N519" s="94"/>
      <c r="O519" s="94"/>
    </row>
    <row r="520" spans="1:15" s="96" customFormat="1" ht="30" customHeight="1">
      <c r="A520" s="85" t="s">
        <v>67</v>
      </c>
      <c r="B520" s="82" t="s">
        <v>218</v>
      </c>
      <c r="C520" s="75" t="s">
        <v>221</v>
      </c>
      <c r="D520" s="76"/>
      <c r="E520" s="77" t="s">
        <v>37</v>
      </c>
      <c r="F520" s="78">
        <v>25</v>
      </c>
      <c r="G520" s="79"/>
      <c r="H520" s="80">
        <f>ROUND(G520,2)*F520</f>
        <v>0</v>
      </c>
      <c r="J520" s="91"/>
      <c r="M520" s="94"/>
      <c r="N520" s="94"/>
      <c r="O520" s="94"/>
    </row>
    <row r="521" spans="1:15" s="96" customFormat="1" ht="30" customHeight="1">
      <c r="A521" s="85" t="s">
        <v>68</v>
      </c>
      <c r="B521" s="82" t="s">
        <v>220</v>
      </c>
      <c r="C521" s="75" t="s">
        <v>223</v>
      </c>
      <c r="D521" s="76" t="s">
        <v>2</v>
      </c>
      <c r="E521" s="77" t="s">
        <v>37</v>
      </c>
      <c r="F521" s="78">
        <v>165</v>
      </c>
      <c r="G521" s="79"/>
      <c r="H521" s="80">
        <f>ROUND(G521,2)*F521</f>
        <v>0</v>
      </c>
      <c r="J521" s="91"/>
      <c r="M521" s="94"/>
      <c r="N521" s="94"/>
      <c r="O521" s="94"/>
    </row>
    <row r="522" spans="1:15" s="90" customFormat="1" ht="43.5" customHeight="1">
      <c r="A522" s="85" t="s">
        <v>224</v>
      </c>
      <c r="B522" s="89" t="s">
        <v>504</v>
      </c>
      <c r="C522" s="75" t="s">
        <v>225</v>
      </c>
      <c r="D522" s="76" t="s">
        <v>131</v>
      </c>
      <c r="E522" s="77" t="s">
        <v>37</v>
      </c>
      <c r="F522" s="83">
        <v>13</v>
      </c>
      <c r="G522" s="79"/>
      <c r="H522" s="80">
        <f>ROUND(G522,2)*F522</f>
        <v>0</v>
      </c>
      <c r="J522" s="91"/>
      <c r="M522" s="94"/>
      <c r="N522" s="94"/>
      <c r="O522" s="94"/>
    </row>
    <row r="523" spans="1:15" s="96" customFormat="1" ht="30" customHeight="1">
      <c r="A523" s="85" t="s">
        <v>226</v>
      </c>
      <c r="B523" s="89" t="s">
        <v>505</v>
      </c>
      <c r="C523" s="75" t="s">
        <v>228</v>
      </c>
      <c r="D523" s="76" t="s">
        <v>131</v>
      </c>
      <c r="E523" s="77" t="s">
        <v>37</v>
      </c>
      <c r="F523" s="78">
        <v>3</v>
      </c>
      <c r="G523" s="79"/>
      <c r="H523" s="80">
        <f>ROUND(G523,2)*F523</f>
        <v>0</v>
      </c>
      <c r="J523" s="91"/>
      <c r="M523" s="94"/>
      <c r="N523" s="94"/>
      <c r="O523" s="94"/>
    </row>
    <row r="524" spans="1:15" s="90" customFormat="1" ht="30" customHeight="1">
      <c r="A524" s="85" t="s">
        <v>232</v>
      </c>
      <c r="B524" s="89" t="s">
        <v>506</v>
      </c>
      <c r="C524" s="75" t="s">
        <v>234</v>
      </c>
      <c r="D524" s="76" t="s">
        <v>235</v>
      </c>
      <c r="E524" s="77"/>
      <c r="F524" s="78"/>
      <c r="G524" s="81"/>
      <c r="H524" s="80"/>
      <c r="J524" s="91"/>
      <c r="M524" s="94"/>
      <c r="N524" s="94"/>
      <c r="O524" s="94"/>
    </row>
    <row r="525" spans="1:15" s="96" customFormat="1" ht="30" customHeight="1">
      <c r="A525" s="85" t="s">
        <v>236</v>
      </c>
      <c r="B525" s="82" t="s">
        <v>38</v>
      </c>
      <c r="C525" s="75" t="s">
        <v>346</v>
      </c>
      <c r="D525" s="76" t="s">
        <v>2</v>
      </c>
      <c r="E525" s="77" t="s">
        <v>69</v>
      </c>
      <c r="F525" s="78">
        <v>21</v>
      </c>
      <c r="G525" s="79"/>
      <c r="H525" s="80">
        <f>ROUND(G525,2)*F525</f>
        <v>0</v>
      </c>
      <c r="J525" s="91"/>
      <c r="M525" s="94"/>
      <c r="N525" s="94"/>
      <c r="O525" s="94"/>
    </row>
    <row r="526" spans="1:15" s="96" customFormat="1" ht="30" customHeight="1">
      <c r="A526" s="85" t="s">
        <v>241</v>
      </c>
      <c r="B526" s="89" t="s">
        <v>507</v>
      </c>
      <c r="C526" s="75" t="s">
        <v>243</v>
      </c>
      <c r="D526" s="76" t="s">
        <v>235</v>
      </c>
      <c r="E526" s="77"/>
      <c r="F526" s="78"/>
      <c r="G526" s="81"/>
      <c r="H526" s="80"/>
      <c r="J526" s="91"/>
      <c r="M526" s="94"/>
      <c r="N526" s="94"/>
      <c r="O526" s="94"/>
    </row>
    <row r="527" spans="1:15" s="96" customFormat="1" ht="30" customHeight="1">
      <c r="A527" s="85" t="s">
        <v>246</v>
      </c>
      <c r="B527" s="82" t="s">
        <v>38</v>
      </c>
      <c r="C527" s="75" t="s">
        <v>348</v>
      </c>
      <c r="D527" s="76" t="s">
        <v>247</v>
      </c>
      <c r="E527" s="77" t="s">
        <v>69</v>
      </c>
      <c r="F527" s="78">
        <v>21</v>
      </c>
      <c r="G527" s="79"/>
      <c r="H527" s="80">
        <f>ROUND(G527,2)*F527</f>
        <v>0</v>
      </c>
      <c r="J527" s="91"/>
      <c r="M527" s="94"/>
      <c r="N527" s="94"/>
      <c r="O527" s="94"/>
    </row>
    <row r="528" spans="1:15" s="96" customFormat="1" ht="30" customHeight="1">
      <c r="A528" s="85" t="s">
        <v>71</v>
      </c>
      <c r="B528" s="89" t="s">
        <v>508</v>
      </c>
      <c r="C528" s="75" t="s">
        <v>72</v>
      </c>
      <c r="D528" s="76" t="s">
        <v>235</v>
      </c>
      <c r="E528" s="77"/>
      <c r="F528" s="78"/>
      <c r="G528" s="81"/>
      <c r="H528" s="80"/>
      <c r="J528" s="91"/>
      <c r="M528" s="94"/>
      <c r="N528" s="94"/>
      <c r="O528" s="94"/>
    </row>
    <row r="529" spans="1:15" s="96" customFormat="1" ht="30" customHeight="1">
      <c r="A529" s="85" t="s">
        <v>73</v>
      </c>
      <c r="B529" s="82" t="s">
        <v>38</v>
      </c>
      <c r="C529" s="75" t="s">
        <v>347</v>
      </c>
      <c r="D529" s="76" t="s">
        <v>255</v>
      </c>
      <c r="E529" s="77"/>
      <c r="F529" s="78"/>
      <c r="G529" s="80"/>
      <c r="H529" s="80"/>
      <c r="J529" s="91"/>
      <c r="M529" s="94"/>
      <c r="N529" s="94"/>
      <c r="O529" s="94"/>
    </row>
    <row r="530" spans="1:15" s="96" customFormat="1" ht="30" customHeight="1">
      <c r="A530" s="85" t="s">
        <v>121</v>
      </c>
      <c r="B530" s="82" t="s">
        <v>218</v>
      </c>
      <c r="C530" s="75" t="s">
        <v>256</v>
      </c>
      <c r="D530" s="76"/>
      <c r="E530" s="77" t="s">
        <v>69</v>
      </c>
      <c r="F530" s="78">
        <v>5</v>
      </c>
      <c r="G530" s="79"/>
      <c r="H530" s="80">
        <f>ROUND(G530,2)*F530</f>
        <v>0</v>
      </c>
      <c r="J530" s="91"/>
      <c r="M530" s="94"/>
      <c r="N530" s="94"/>
      <c r="O530" s="94"/>
    </row>
    <row r="531" spans="1:15" s="96" customFormat="1" ht="30" customHeight="1">
      <c r="A531" s="85" t="s">
        <v>74</v>
      </c>
      <c r="B531" s="82" t="s">
        <v>220</v>
      </c>
      <c r="C531" s="75" t="s">
        <v>257</v>
      </c>
      <c r="D531" s="76"/>
      <c r="E531" s="77" t="s">
        <v>69</v>
      </c>
      <c r="F531" s="78">
        <v>100</v>
      </c>
      <c r="G531" s="79"/>
      <c r="H531" s="80">
        <f>ROUND(G531,2)*F531</f>
        <v>0</v>
      </c>
      <c r="J531" s="91"/>
      <c r="M531" s="94"/>
      <c r="N531" s="94"/>
      <c r="O531" s="94"/>
    </row>
    <row r="532" spans="1:15" s="96" customFormat="1" ht="30" customHeight="1">
      <c r="A532" s="85" t="s">
        <v>258</v>
      </c>
      <c r="B532" s="82" t="s">
        <v>259</v>
      </c>
      <c r="C532" s="75" t="s">
        <v>260</v>
      </c>
      <c r="D532" s="76" t="s">
        <v>2</v>
      </c>
      <c r="E532" s="77" t="s">
        <v>69</v>
      </c>
      <c r="F532" s="78">
        <v>210</v>
      </c>
      <c r="G532" s="79"/>
      <c r="H532" s="80">
        <f>ROUND(G532,2)*F532</f>
        <v>0</v>
      </c>
      <c r="J532" s="91"/>
      <c r="M532" s="94"/>
      <c r="N532" s="94"/>
      <c r="O532" s="94"/>
    </row>
    <row r="533" spans="1:15" s="96" customFormat="1" ht="30" customHeight="1">
      <c r="A533" s="85" t="s">
        <v>261</v>
      </c>
      <c r="B533" s="82" t="s">
        <v>49</v>
      </c>
      <c r="C533" s="75" t="s">
        <v>348</v>
      </c>
      <c r="D533" s="76" t="s">
        <v>247</v>
      </c>
      <c r="E533" s="77" t="s">
        <v>69</v>
      </c>
      <c r="F533" s="78">
        <v>21</v>
      </c>
      <c r="G533" s="79"/>
      <c r="H533" s="80">
        <f>ROUND(G533,2)*F533</f>
        <v>0</v>
      </c>
      <c r="J533" s="91"/>
      <c r="M533" s="94"/>
      <c r="N533" s="94"/>
      <c r="O533" s="94"/>
    </row>
    <row r="534" spans="1:15" s="96" customFormat="1" ht="30" customHeight="1">
      <c r="A534" s="85" t="s">
        <v>75</v>
      </c>
      <c r="B534" s="82" t="s">
        <v>70</v>
      </c>
      <c r="C534" s="75" t="s">
        <v>252</v>
      </c>
      <c r="D534" s="76" t="s">
        <v>262</v>
      </c>
      <c r="E534" s="77" t="s">
        <v>69</v>
      </c>
      <c r="F534" s="78">
        <v>18</v>
      </c>
      <c r="G534" s="79"/>
      <c r="H534" s="80">
        <f>ROUND(G534,2)*F534</f>
        <v>0</v>
      </c>
      <c r="J534" s="91"/>
      <c r="M534" s="94"/>
      <c r="N534" s="94"/>
      <c r="O534" s="94"/>
    </row>
    <row r="535" spans="1:15" s="96" customFormat="1" ht="43.5" customHeight="1">
      <c r="A535" s="85" t="s">
        <v>79</v>
      </c>
      <c r="B535" s="89" t="s">
        <v>509</v>
      </c>
      <c r="C535" s="75" t="s">
        <v>80</v>
      </c>
      <c r="D535" s="76" t="s">
        <v>132</v>
      </c>
      <c r="E535" s="84"/>
      <c r="F535" s="78"/>
      <c r="G535" s="81"/>
      <c r="H535" s="80"/>
      <c r="J535" s="91"/>
      <c r="M535" s="94"/>
      <c r="N535" s="94"/>
      <c r="O535" s="94"/>
    </row>
    <row r="536" spans="1:15" s="96" customFormat="1" ht="30" customHeight="1">
      <c r="A536" s="85" t="s">
        <v>81</v>
      </c>
      <c r="B536" s="82" t="s">
        <v>38</v>
      </c>
      <c r="C536" s="75" t="s">
        <v>82</v>
      </c>
      <c r="D536" s="76"/>
      <c r="E536" s="77"/>
      <c r="F536" s="78"/>
      <c r="G536" s="81"/>
      <c r="H536" s="80"/>
      <c r="J536" s="91"/>
      <c r="M536" s="94"/>
      <c r="N536" s="94"/>
      <c r="O536" s="94"/>
    </row>
    <row r="537" spans="1:15" s="96" customFormat="1" ht="30" customHeight="1">
      <c r="A537" s="85" t="s">
        <v>83</v>
      </c>
      <c r="B537" s="82" t="s">
        <v>218</v>
      </c>
      <c r="C537" s="75" t="s">
        <v>269</v>
      </c>
      <c r="D537" s="76"/>
      <c r="E537" s="77" t="s">
        <v>39</v>
      </c>
      <c r="F537" s="78">
        <v>275</v>
      </c>
      <c r="G537" s="79"/>
      <c r="H537" s="80">
        <f>ROUND(G537,2)*F537</f>
        <v>0</v>
      </c>
      <c r="J537" s="91"/>
      <c r="M537" s="94"/>
      <c r="N537" s="94"/>
      <c r="O537" s="94"/>
    </row>
    <row r="538" spans="1:15" s="96" customFormat="1" ht="30" customHeight="1">
      <c r="A538" s="85" t="s">
        <v>122</v>
      </c>
      <c r="B538" s="82" t="s">
        <v>49</v>
      </c>
      <c r="C538" s="75" t="s">
        <v>123</v>
      </c>
      <c r="D538" s="76"/>
      <c r="E538" s="77"/>
      <c r="F538" s="78"/>
      <c r="G538" s="81"/>
      <c r="H538" s="80"/>
      <c r="J538" s="91"/>
      <c r="M538" s="94"/>
      <c r="N538" s="94"/>
      <c r="O538" s="94"/>
    </row>
    <row r="539" spans="1:15" s="96" customFormat="1" ht="30" customHeight="1">
      <c r="A539" s="85" t="s">
        <v>124</v>
      </c>
      <c r="B539" s="82" t="s">
        <v>218</v>
      </c>
      <c r="C539" s="75" t="s">
        <v>269</v>
      </c>
      <c r="D539" s="76"/>
      <c r="E539" s="77" t="s">
        <v>39</v>
      </c>
      <c r="F539" s="78">
        <v>30</v>
      </c>
      <c r="G539" s="79"/>
      <c r="H539" s="80">
        <f>ROUND(G539,2)*F539</f>
        <v>0</v>
      </c>
      <c r="J539" s="91"/>
      <c r="M539" s="94"/>
      <c r="N539" s="94"/>
      <c r="O539" s="94"/>
    </row>
    <row r="540" spans="1:8" ht="36" customHeight="1">
      <c r="A540" s="19"/>
      <c r="B540" s="6"/>
      <c r="C540" s="35" t="s">
        <v>20</v>
      </c>
      <c r="D540" s="10"/>
      <c r="E540" s="8"/>
      <c r="F540" s="8"/>
      <c r="G540" s="19"/>
      <c r="H540" s="22"/>
    </row>
    <row r="541" spans="1:15" s="90" customFormat="1" ht="43.5" customHeight="1">
      <c r="A541" s="87" t="s">
        <v>84</v>
      </c>
      <c r="B541" s="89" t="s">
        <v>569</v>
      </c>
      <c r="C541" s="75" t="s">
        <v>85</v>
      </c>
      <c r="D541" s="76" t="s">
        <v>265</v>
      </c>
      <c r="E541" s="77"/>
      <c r="F541" s="83"/>
      <c r="G541" s="81"/>
      <c r="H541" s="86"/>
      <c r="J541" s="91"/>
      <c r="M541" s="94"/>
      <c r="N541" s="94"/>
      <c r="O541" s="94"/>
    </row>
    <row r="542" spans="1:15" s="90" customFormat="1" ht="43.5" customHeight="1">
      <c r="A542" s="87" t="s">
        <v>278</v>
      </c>
      <c r="B542" s="82" t="s">
        <v>38</v>
      </c>
      <c r="C542" s="75" t="s">
        <v>279</v>
      </c>
      <c r="D542" s="76" t="s">
        <v>2</v>
      </c>
      <c r="E542" s="77" t="s">
        <v>37</v>
      </c>
      <c r="F542" s="83">
        <v>120</v>
      </c>
      <c r="G542" s="79"/>
      <c r="H542" s="86">
        <f>ROUND(G542,2)*F542</f>
        <v>0</v>
      </c>
      <c r="J542" s="91"/>
      <c r="M542" s="94"/>
      <c r="N542" s="94"/>
      <c r="O542" s="94"/>
    </row>
    <row r="543" spans="1:15" s="90" customFormat="1" ht="30" customHeight="1">
      <c r="A543" s="87" t="s">
        <v>281</v>
      </c>
      <c r="B543" s="89" t="s">
        <v>510</v>
      </c>
      <c r="C543" s="75" t="s">
        <v>283</v>
      </c>
      <c r="D543" s="76" t="s">
        <v>284</v>
      </c>
      <c r="E543" s="77" t="s">
        <v>37</v>
      </c>
      <c r="F543" s="83">
        <v>525</v>
      </c>
      <c r="G543" s="79"/>
      <c r="H543" s="86">
        <f>ROUND(G543,2)*F543</f>
        <v>0</v>
      </c>
      <c r="J543" s="91"/>
      <c r="M543" s="94"/>
      <c r="N543" s="94"/>
      <c r="O543" s="94"/>
    </row>
    <row r="544" spans="1:8" ht="36" customHeight="1">
      <c r="A544" s="19"/>
      <c r="B544" s="6"/>
      <c r="C544" s="35" t="s">
        <v>21</v>
      </c>
      <c r="D544" s="10"/>
      <c r="E544" s="9"/>
      <c r="F544" s="8"/>
      <c r="G544" s="19"/>
      <c r="H544" s="22"/>
    </row>
    <row r="545" spans="1:15" s="90" customFormat="1" ht="30" customHeight="1">
      <c r="A545" s="87" t="s">
        <v>86</v>
      </c>
      <c r="B545" s="89" t="s">
        <v>511</v>
      </c>
      <c r="C545" s="75" t="s">
        <v>87</v>
      </c>
      <c r="D545" s="76" t="s">
        <v>140</v>
      </c>
      <c r="E545" s="77" t="s">
        <v>69</v>
      </c>
      <c r="F545" s="83">
        <v>450</v>
      </c>
      <c r="G545" s="79"/>
      <c r="H545" s="86">
        <f>ROUND(G545,2)*F545</f>
        <v>0</v>
      </c>
      <c r="J545" s="91"/>
      <c r="M545" s="94"/>
      <c r="N545" s="94"/>
      <c r="O545" s="94"/>
    </row>
    <row r="546" spans="1:8" ht="48" customHeight="1">
      <c r="A546" s="19"/>
      <c r="B546" s="6"/>
      <c r="C546" s="35" t="s">
        <v>22</v>
      </c>
      <c r="D546" s="10"/>
      <c r="E546" s="9"/>
      <c r="F546" s="8"/>
      <c r="G546" s="19"/>
      <c r="H546" s="22"/>
    </row>
    <row r="547" spans="1:15" s="121" customFormat="1" ht="43.5" customHeight="1">
      <c r="A547" s="87" t="s">
        <v>142</v>
      </c>
      <c r="B547" s="89" t="s">
        <v>512</v>
      </c>
      <c r="C547" s="88" t="s">
        <v>144</v>
      </c>
      <c r="D547" s="76" t="s">
        <v>288</v>
      </c>
      <c r="E547" s="77"/>
      <c r="F547" s="83"/>
      <c r="G547" s="81"/>
      <c r="H547" s="86"/>
      <c r="I547" s="120"/>
      <c r="J547" s="91"/>
      <c r="M547" s="94"/>
      <c r="N547" s="94"/>
      <c r="O547" s="94"/>
    </row>
    <row r="548" spans="1:15" s="96" customFormat="1" ht="43.5" customHeight="1">
      <c r="A548" s="87" t="s">
        <v>145</v>
      </c>
      <c r="B548" s="82" t="s">
        <v>38</v>
      </c>
      <c r="C548" s="75" t="s">
        <v>146</v>
      </c>
      <c r="D548" s="76"/>
      <c r="E548" s="77" t="s">
        <v>44</v>
      </c>
      <c r="F548" s="83">
        <v>5</v>
      </c>
      <c r="G548" s="79"/>
      <c r="H548" s="86">
        <f>ROUND(G548,2)*F548</f>
        <v>0</v>
      </c>
      <c r="I548" s="106"/>
      <c r="J548" s="91"/>
      <c r="M548" s="94"/>
      <c r="N548" s="94"/>
      <c r="O548" s="94"/>
    </row>
    <row r="549" spans="1:15" s="96" customFormat="1" ht="43.5" customHeight="1">
      <c r="A549" s="87" t="s">
        <v>147</v>
      </c>
      <c r="B549" s="82" t="s">
        <v>49</v>
      </c>
      <c r="C549" s="75" t="s">
        <v>148</v>
      </c>
      <c r="D549" s="76"/>
      <c r="E549" s="77" t="s">
        <v>44</v>
      </c>
      <c r="F549" s="83">
        <v>4</v>
      </c>
      <c r="G549" s="79"/>
      <c r="H549" s="86">
        <f>ROUND(G549,2)*F549</f>
        <v>0</v>
      </c>
      <c r="I549" s="106"/>
      <c r="J549" s="91"/>
      <c r="M549" s="94"/>
      <c r="N549" s="94"/>
      <c r="O549" s="94"/>
    </row>
    <row r="550" spans="1:15" s="96" customFormat="1" ht="43.5" customHeight="1">
      <c r="A550" s="87" t="s">
        <v>149</v>
      </c>
      <c r="B550" s="82" t="s">
        <v>70</v>
      </c>
      <c r="C550" s="75" t="s">
        <v>150</v>
      </c>
      <c r="D550" s="76"/>
      <c r="E550" s="77" t="s">
        <v>44</v>
      </c>
      <c r="F550" s="83">
        <v>1</v>
      </c>
      <c r="G550" s="79"/>
      <c r="H550" s="86">
        <f>ROUND(G550,2)*F550</f>
        <v>0</v>
      </c>
      <c r="I550" s="106"/>
      <c r="J550" s="91"/>
      <c r="M550" s="94"/>
      <c r="N550" s="94"/>
      <c r="O550" s="94"/>
    </row>
    <row r="551" spans="1:15" s="96" customFormat="1" ht="43.5" customHeight="1">
      <c r="A551" s="87" t="s">
        <v>88</v>
      </c>
      <c r="B551" s="82" t="s">
        <v>98</v>
      </c>
      <c r="C551" s="75" t="s">
        <v>151</v>
      </c>
      <c r="D551" s="76"/>
      <c r="E551" s="77" t="s">
        <v>44</v>
      </c>
      <c r="F551" s="83">
        <v>4</v>
      </c>
      <c r="G551" s="79"/>
      <c r="H551" s="86">
        <f>ROUND(G551,2)*F551</f>
        <v>0</v>
      </c>
      <c r="I551" s="106"/>
      <c r="J551" s="91"/>
      <c r="M551" s="94"/>
      <c r="N551" s="94"/>
      <c r="O551" s="94"/>
    </row>
    <row r="552" spans="1:15" s="96" customFormat="1" ht="43.5" customHeight="1">
      <c r="A552" s="87" t="s">
        <v>89</v>
      </c>
      <c r="B552" s="82" t="s">
        <v>104</v>
      </c>
      <c r="C552" s="75" t="s">
        <v>90</v>
      </c>
      <c r="D552" s="76"/>
      <c r="E552" s="77" t="s">
        <v>44</v>
      </c>
      <c r="F552" s="83">
        <v>4</v>
      </c>
      <c r="G552" s="79"/>
      <c r="H552" s="86">
        <f>ROUND(G552,2)*F552</f>
        <v>0</v>
      </c>
      <c r="I552" s="106"/>
      <c r="J552" s="91"/>
      <c r="M552" s="94"/>
      <c r="N552" s="94"/>
      <c r="O552" s="94"/>
    </row>
    <row r="553" spans="1:8" ht="36" customHeight="1">
      <c r="A553" s="19"/>
      <c r="B553" s="12"/>
      <c r="C553" s="35" t="s">
        <v>23</v>
      </c>
      <c r="D553" s="10"/>
      <c r="E553" s="9"/>
      <c r="F553" s="8"/>
      <c r="G553" s="19"/>
      <c r="H553" s="22"/>
    </row>
    <row r="554" spans="1:15" s="96" customFormat="1" ht="43.5" customHeight="1">
      <c r="A554" s="87" t="s">
        <v>91</v>
      </c>
      <c r="B554" s="89" t="s">
        <v>513</v>
      </c>
      <c r="C554" s="75" t="s">
        <v>154</v>
      </c>
      <c r="D554" s="76" t="s">
        <v>333</v>
      </c>
      <c r="E554" s="77" t="s">
        <v>44</v>
      </c>
      <c r="F554" s="83">
        <v>1</v>
      </c>
      <c r="G554" s="79"/>
      <c r="H554" s="86">
        <f>ROUND(G554,2)*F554</f>
        <v>0</v>
      </c>
      <c r="J554" s="91"/>
      <c r="M554" s="94"/>
      <c r="N554" s="94"/>
      <c r="O554" s="94"/>
    </row>
    <row r="555" spans="1:15" s="96" customFormat="1" ht="30" customHeight="1">
      <c r="A555" s="87" t="s">
        <v>125</v>
      </c>
      <c r="B555" s="89" t="s">
        <v>514</v>
      </c>
      <c r="C555" s="75" t="s">
        <v>156</v>
      </c>
      <c r="D555" s="76" t="s">
        <v>288</v>
      </c>
      <c r="E555" s="77"/>
      <c r="F555" s="83"/>
      <c r="G555" s="80"/>
      <c r="H555" s="86"/>
      <c r="I555" s="106"/>
      <c r="J555" s="91"/>
      <c r="M555" s="94"/>
      <c r="N555" s="94"/>
      <c r="O555" s="94"/>
    </row>
    <row r="556" spans="1:15" s="96" customFormat="1" ht="30" customHeight="1">
      <c r="A556" s="87" t="s">
        <v>157</v>
      </c>
      <c r="B556" s="82" t="s">
        <v>38</v>
      </c>
      <c r="C556" s="75" t="s">
        <v>334</v>
      </c>
      <c r="D556" s="76"/>
      <c r="E556" s="77" t="s">
        <v>126</v>
      </c>
      <c r="F556" s="83">
        <v>1</v>
      </c>
      <c r="G556" s="79"/>
      <c r="H556" s="86">
        <f>ROUND(G556,2)*F556</f>
        <v>0</v>
      </c>
      <c r="I556" s="106"/>
      <c r="J556" s="91"/>
      <c r="M556" s="94"/>
      <c r="N556" s="94"/>
      <c r="O556" s="94"/>
    </row>
    <row r="557" spans="1:15" s="90" customFormat="1" ht="30" customHeight="1">
      <c r="A557" s="87" t="s">
        <v>92</v>
      </c>
      <c r="B557" s="89" t="s">
        <v>515</v>
      </c>
      <c r="C557" s="75" t="s">
        <v>159</v>
      </c>
      <c r="D557" s="76" t="s">
        <v>333</v>
      </c>
      <c r="E557" s="77"/>
      <c r="F557" s="83"/>
      <c r="G557" s="81"/>
      <c r="H557" s="86"/>
      <c r="J557" s="91"/>
      <c r="M557" s="94"/>
      <c r="N557" s="94"/>
      <c r="O557" s="94"/>
    </row>
    <row r="558" spans="1:15" s="96" customFormat="1" ht="30" customHeight="1">
      <c r="A558" s="87" t="s">
        <v>335</v>
      </c>
      <c r="B558" s="82" t="s">
        <v>38</v>
      </c>
      <c r="C558" s="75" t="s">
        <v>336</v>
      </c>
      <c r="D558" s="76"/>
      <c r="E558" s="77" t="s">
        <v>44</v>
      </c>
      <c r="F558" s="83">
        <v>1</v>
      </c>
      <c r="G558" s="79"/>
      <c r="H558" s="86">
        <f aca="true" t="shared" si="8" ref="H558:H566">ROUND(G558,2)*F558</f>
        <v>0</v>
      </c>
      <c r="J558" s="91"/>
      <c r="M558" s="94"/>
      <c r="N558" s="94"/>
      <c r="O558" s="94"/>
    </row>
    <row r="559" spans="1:15" s="96" customFormat="1" ht="30" customHeight="1">
      <c r="A559" s="87" t="s">
        <v>93</v>
      </c>
      <c r="B559" s="82" t="s">
        <v>49</v>
      </c>
      <c r="C559" s="75" t="s">
        <v>94</v>
      </c>
      <c r="D559" s="76"/>
      <c r="E559" s="77" t="s">
        <v>44</v>
      </c>
      <c r="F559" s="83">
        <v>2</v>
      </c>
      <c r="G559" s="79"/>
      <c r="H559" s="86">
        <f t="shared" si="8"/>
        <v>0</v>
      </c>
      <c r="J559" s="91"/>
      <c r="M559" s="94"/>
      <c r="N559" s="94"/>
      <c r="O559" s="94"/>
    </row>
    <row r="560" spans="1:15" s="96" customFormat="1" ht="30" customHeight="1">
      <c r="A560" s="87" t="s">
        <v>95</v>
      </c>
      <c r="B560" s="82" t="s">
        <v>70</v>
      </c>
      <c r="C560" s="75" t="s">
        <v>96</v>
      </c>
      <c r="D560" s="76"/>
      <c r="E560" s="77" t="s">
        <v>44</v>
      </c>
      <c r="F560" s="83">
        <v>1</v>
      </c>
      <c r="G560" s="79"/>
      <c r="H560" s="86">
        <f t="shared" si="8"/>
        <v>0</v>
      </c>
      <c r="J560" s="91"/>
      <c r="M560" s="94"/>
      <c r="N560" s="94"/>
      <c r="O560" s="94"/>
    </row>
    <row r="561" spans="1:15" s="96" customFormat="1" ht="30" customHeight="1">
      <c r="A561" s="87" t="s">
        <v>97</v>
      </c>
      <c r="B561" s="82" t="s">
        <v>98</v>
      </c>
      <c r="C561" s="75" t="s">
        <v>99</v>
      </c>
      <c r="D561" s="76"/>
      <c r="E561" s="77" t="s">
        <v>44</v>
      </c>
      <c r="F561" s="83">
        <v>1</v>
      </c>
      <c r="G561" s="79"/>
      <c r="H561" s="86">
        <f t="shared" si="8"/>
        <v>0</v>
      </c>
      <c r="J561" s="91"/>
      <c r="M561" s="94"/>
      <c r="N561" s="94"/>
      <c r="O561" s="94"/>
    </row>
    <row r="562" spans="1:15" s="90" customFormat="1" ht="30" customHeight="1">
      <c r="A562" s="87" t="s">
        <v>127</v>
      </c>
      <c r="B562" s="89" t="s">
        <v>516</v>
      </c>
      <c r="C562" s="75" t="s">
        <v>161</v>
      </c>
      <c r="D562" s="76" t="s">
        <v>333</v>
      </c>
      <c r="E562" s="77" t="s">
        <v>44</v>
      </c>
      <c r="F562" s="83">
        <v>3</v>
      </c>
      <c r="G562" s="79"/>
      <c r="H562" s="86">
        <f t="shared" si="8"/>
        <v>0</v>
      </c>
      <c r="J562" s="91"/>
      <c r="M562" s="94"/>
      <c r="N562" s="94"/>
      <c r="O562" s="94"/>
    </row>
    <row r="563" spans="1:15" s="90" customFormat="1" ht="30" customHeight="1">
      <c r="A563" s="87" t="s">
        <v>128</v>
      </c>
      <c r="B563" s="89" t="s">
        <v>517</v>
      </c>
      <c r="C563" s="75" t="s">
        <v>163</v>
      </c>
      <c r="D563" s="76" t="s">
        <v>333</v>
      </c>
      <c r="E563" s="77" t="s">
        <v>44</v>
      </c>
      <c r="F563" s="83">
        <v>1</v>
      </c>
      <c r="G563" s="79"/>
      <c r="H563" s="86">
        <f t="shared" si="8"/>
        <v>0</v>
      </c>
      <c r="J563" s="91"/>
      <c r="M563" s="94"/>
      <c r="N563" s="94"/>
      <c r="O563" s="94"/>
    </row>
    <row r="564" spans="1:15" s="96" customFormat="1" ht="30" customHeight="1">
      <c r="A564" s="87" t="s">
        <v>129</v>
      </c>
      <c r="B564" s="89" t="s">
        <v>518</v>
      </c>
      <c r="C564" s="75" t="s">
        <v>165</v>
      </c>
      <c r="D564" s="76" t="s">
        <v>333</v>
      </c>
      <c r="E564" s="77" t="s">
        <v>44</v>
      </c>
      <c r="F564" s="83">
        <v>22</v>
      </c>
      <c r="G564" s="79"/>
      <c r="H564" s="86">
        <f t="shared" si="8"/>
        <v>0</v>
      </c>
      <c r="J564" s="91"/>
      <c r="M564" s="94"/>
      <c r="N564" s="94"/>
      <c r="O564" s="94"/>
    </row>
    <row r="565" spans="1:15" s="96" customFormat="1" ht="43.5" customHeight="1">
      <c r="A565" s="87" t="s">
        <v>337</v>
      </c>
      <c r="B565" s="89" t="s">
        <v>519</v>
      </c>
      <c r="C565" s="75" t="s">
        <v>339</v>
      </c>
      <c r="D565" s="76" t="s">
        <v>333</v>
      </c>
      <c r="E565" s="77" t="s">
        <v>44</v>
      </c>
      <c r="F565" s="83">
        <v>1</v>
      </c>
      <c r="G565" s="79"/>
      <c r="H565" s="86">
        <f t="shared" si="8"/>
        <v>0</v>
      </c>
      <c r="J565" s="91"/>
      <c r="M565" s="94"/>
      <c r="N565" s="94"/>
      <c r="O565" s="94"/>
    </row>
    <row r="566" spans="1:15" s="96" customFormat="1" ht="30" customHeight="1">
      <c r="A566" s="87" t="s">
        <v>130</v>
      </c>
      <c r="B566" s="89" t="s">
        <v>520</v>
      </c>
      <c r="C566" s="75" t="s">
        <v>167</v>
      </c>
      <c r="D566" s="76" t="s">
        <v>333</v>
      </c>
      <c r="E566" s="77" t="s">
        <v>44</v>
      </c>
      <c r="F566" s="83">
        <v>10</v>
      </c>
      <c r="G566" s="79"/>
      <c r="H566" s="86">
        <f t="shared" si="8"/>
        <v>0</v>
      </c>
      <c r="J566" s="91"/>
      <c r="M566" s="94"/>
      <c r="N566" s="94"/>
      <c r="O566" s="94"/>
    </row>
    <row r="567" spans="1:8" ht="36" customHeight="1">
      <c r="A567" s="19"/>
      <c r="B567" s="16"/>
      <c r="C567" s="35" t="s">
        <v>24</v>
      </c>
      <c r="D567" s="10"/>
      <c r="E567" s="7"/>
      <c r="F567" s="10"/>
      <c r="G567" s="19"/>
      <c r="H567" s="22"/>
    </row>
    <row r="568" spans="1:15" s="90" customFormat="1" ht="30" customHeight="1">
      <c r="A568" s="85" t="s">
        <v>100</v>
      </c>
      <c r="B568" s="89" t="s">
        <v>521</v>
      </c>
      <c r="C568" s="75" t="s">
        <v>101</v>
      </c>
      <c r="D568" s="76" t="s">
        <v>343</v>
      </c>
      <c r="E568" s="77"/>
      <c r="F568" s="78"/>
      <c r="G568" s="81"/>
      <c r="H568" s="80"/>
      <c r="J568" s="91"/>
      <c r="M568" s="94"/>
      <c r="N568" s="94"/>
      <c r="O568" s="94"/>
    </row>
    <row r="569" spans="1:15" s="96" customFormat="1" ht="30" customHeight="1">
      <c r="A569" s="85" t="s">
        <v>344</v>
      </c>
      <c r="B569" s="82" t="s">
        <v>38</v>
      </c>
      <c r="C569" s="75" t="s">
        <v>345</v>
      </c>
      <c r="D569" s="76"/>
      <c r="E569" s="77" t="s">
        <v>37</v>
      </c>
      <c r="F569" s="78">
        <v>200</v>
      </c>
      <c r="G569" s="79"/>
      <c r="H569" s="80">
        <f>ROUND(G569,2)*F569</f>
        <v>0</v>
      </c>
      <c r="J569" s="91"/>
      <c r="M569" s="94"/>
      <c r="N569" s="94"/>
      <c r="O569" s="94"/>
    </row>
    <row r="570" spans="1:15" s="96" customFormat="1" ht="30" customHeight="1">
      <c r="A570" s="85" t="s">
        <v>102</v>
      </c>
      <c r="B570" s="82" t="s">
        <v>49</v>
      </c>
      <c r="C570" s="75" t="s">
        <v>103</v>
      </c>
      <c r="D570" s="76"/>
      <c r="E570" s="77" t="s">
        <v>37</v>
      </c>
      <c r="F570" s="78">
        <v>1100</v>
      </c>
      <c r="G570" s="79"/>
      <c r="H570" s="80">
        <f>ROUND(G570,2)*F570</f>
        <v>0</v>
      </c>
      <c r="J570" s="91"/>
      <c r="M570" s="94"/>
      <c r="N570" s="94"/>
      <c r="O570" s="94"/>
    </row>
    <row r="571" spans="1:8" s="41" customFormat="1" ht="30" customHeight="1" thickBot="1">
      <c r="A571" s="42"/>
      <c r="B571" s="37" t="s">
        <v>168</v>
      </c>
      <c r="C571" s="146" t="str">
        <f>C496</f>
        <v>KINGSWOOD AVENUE from St. Mary's Road to St. Thomas Road</v>
      </c>
      <c r="D571" s="147"/>
      <c r="E571" s="147"/>
      <c r="F571" s="148"/>
      <c r="G571" s="42" t="s">
        <v>17</v>
      </c>
      <c r="H571" s="42">
        <f>SUM(H496:H570)</f>
        <v>0</v>
      </c>
    </row>
    <row r="572" spans="1:8" s="41" customFormat="1" ht="30" customHeight="1" thickTop="1">
      <c r="A572" s="39"/>
      <c r="B572" s="38" t="s">
        <v>170</v>
      </c>
      <c r="C572" s="143" t="s">
        <v>572</v>
      </c>
      <c r="D572" s="152"/>
      <c r="E572" s="152"/>
      <c r="F572" s="145"/>
      <c r="G572" s="39"/>
      <c r="H572" s="40"/>
    </row>
    <row r="573" spans="1:8" ht="36" customHeight="1">
      <c r="A573" s="19"/>
      <c r="B573" s="16"/>
      <c r="C573" s="34" t="s">
        <v>19</v>
      </c>
      <c r="D573" s="10"/>
      <c r="E573" s="8" t="s">
        <v>2</v>
      </c>
      <c r="F573" s="8" t="s">
        <v>2</v>
      </c>
      <c r="G573" s="19" t="s">
        <v>2</v>
      </c>
      <c r="H573" s="22"/>
    </row>
    <row r="574" spans="1:15" s="90" customFormat="1" ht="30" customHeight="1">
      <c r="A574" s="87" t="s">
        <v>171</v>
      </c>
      <c r="B574" s="89" t="s">
        <v>522</v>
      </c>
      <c r="C574" s="75" t="s">
        <v>173</v>
      </c>
      <c r="D574" s="76" t="s">
        <v>174</v>
      </c>
      <c r="E574" s="77" t="s">
        <v>35</v>
      </c>
      <c r="F574" s="78">
        <v>45</v>
      </c>
      <c r="G574" s="79"/>
      <c r="H574" s="80">
        <f>ROUND(G574,2)*F574</f>
        <v>0</v>
      </c>
      <c r="J574" s="91"/>
      <c r="K574" s="92"/>
      <c r="L574" s="93"/>
      <c r="M574" s="94"/>
      <c r="N574" s="94"/>
      <c r="O574" s="94"/>
    </row>
    <row r="575" spans="1:15" s="96" customFormat="1" ht="30" customHeight="1">
      <c r="A575" s="95" t="s">
        <v>175</v>
      </c>
      <c r="B575" s="89" t="s">
        <v>523</v>
      </c>
      <c r="C575" s="75" t="s">
        <v>176</v>
      </c>
      <c r="D575" s="76" t="s">
        <v>174</v>
      </c>
      <c r="E575" s="77" t="s">
        <v>37</v>
      </c>
      <c r="F575" s="78">
        <v>200</v>
      </c>
      <c r="G575" s="79"/>
      <c r="H575" s="80">
        <f>ROUND(G575,2)*F575</f>
        <v>0</v>
      </c>
      <c r="J575" s="91"/>
      <c r="K575" s="92"/>
      <c r="L575" s="93"/>
      <c r="M575" s="94"/>
      <c r="N575" s="94"/>
      <c r="O575" s="94"/>
    </row>
    <row r="576" spans="1:15" s="90" customFormat="1" ht="30" customHeight="1">
      <c r="A576" s="95" t="s">
        <v>177</v>
      </c>
      <c r="B576" s="89" t="s">
        <v>524</v>
      </c>
      <c r="C576" s="75" t="s">
        <v>178</v>
      </c>
      <c r="D576" s="76" t="s">
        <v>174</v>
      </c>
      <c r="E576" s="77"/>
      <c r="F576" s="78"/>
      <c r="G576" s="81"/>
      <c r="H576" s="80"/>
      <c r="J576" s="91"/>
      <c r="M576" s="94"/>
      <c r="N576" s="94"/>
      <c r="O576" s="94"/>
    </row>
    <row r="577" spans="1:15" s="90" customFormat="1" ht="30" customHeight="1">
      <c r="A577" s="87" t="s">
        <v>179</v>
      </c>
      <c r="B577" s="82" t="s">
        <v>38</v>
      </c>
      <c r="C577" s="75" t="s">
        <v>180</v>
      </c>
      <c r="D577" s="76" t="s">
        <v>2</v>
      </c>
      <c r="E577" s="77" t="s">
        <v>39</v>
      </c>
      <c r="F577" s="78">
        <v>65</v>
      </c>
      <c r="G577" s="79"/>
      <c r="H577" s="80">
        <f>ROUND(G577,2)*F577</f>
        <v>0</v>
      </c>
      <c r="J577" s="91"/>
      <c r="M577" s="94"/>
      <c r="N577" s="94"/>
      <c r="O577" s="94"/>
    </row>
    <row r="578" spans="1:15" s="90" customFormat="1" ht="43.5" customHeight="1">
      <c r="A578" s="95" t="s">
        <v>40</v>
      </c>
      <c r="B578" s="89" t="s">
        <v>525</v>
      </c>
      <c r="C578" s="75" t="s">
        <v>41</v>
      </c>
      <c r="D578" s="76" t="s">
        <v>381</v>
      </c>
      <c r="E578" s="77" t="s">
        <v>35</v>
      </c>
      <c r="F578" s="78">
        <v>15</v>
      </c>
      <c r="G578" s="79"/>
      <c r="H578" s="80">
        <f>ROUND(G578,2)*F578</f>
        <v>0</v>
      </c>
      <c r="J578" s="91"/>
      <c r="M578" s="94"/>
      <c r="N578" s="94"/>
      <c r="O578" s="94"/>
    </row>
    <row r="579" spans="1:15" s="96" customFormat="1" ht="30" customHeight="1">
      <c r="A579" s="87" t="s">
        <v>42</v>
      </c>
      <c r="B579" s="89" t="s">
        <v>526</v>
      </c>
      <c r="C579" s="75" t="s">
        <v>43</v>
      </c>
      <c r="D579" s="76" t="s">
        <v>174</v>
      </c>
      <c r="E579" s="77" t="s">
        <v>37</v>
      </c>
      <c r="F579" s="78">
        <v>850</v>
      </c>
      <c r="G579" s="79"/>
      <c r="H579" s="80">
        <f>ROUND(G579,2)*F579</f>
        <v>0</v>
      </c>
      <c r="J579" s="91"/>
      <c r="M579" s="94"/>
      <c r="N579" s="94"/>
      <c r="O579" s="94"/>
    </row>
    <row r="580" spans="1:15" s="96" customFormat="1" ht="43.5" customHeight="1">
      <c r="A580" s="95" t="s">
        <v>183</v>
      </c>
      <c r="B580" s="89" t="s">
        <v>527</v>
      </c>
      <c r="C580" s="75" t="s">
        <v>184</v>
      </c>
      <c r="D580" s="76" t="s">
        <v>185</v>
      </c>
      <c r="E580" s="77" t="s">
        <v>37</v>
      </c>
      <c r="F580" s="78">
        <v>200</v>
      </c>
      <c r="G580" s="79"/>
      <c r="H580" s="80">
        <f>ROUND(G580,2)*F580</f>
        <v>0</v>
      </c>
      <c r="J580" s="91"/>
      <c r="M580" s="94"/>
      <c r="N580" s="94"/>
      <c r="O580" s="94"/>
    </row>
    <row r="581" spans="1:8" ht="36" customHeight="1">
      <c r="A581" s="19"/>
      <c r="B581" s="16"/>
      <c r="C581" s="35" t="s">
        <v>354</v>
      </c>
      <c r="D581" s="10"/>
      <c r="E581" s="7"/>
      <c r="F581" s="10"/>
      <c r="G581" s="19"/>
      <c r="H581" s="22"/>
    </row>
    <row r="582" spans="1:15" s="90" customFormat="1" ht="30" customHeight="1">
      <c r="A582" s="85" t="s">
        <v>110</v>
      </c>
      <c r="B582" s="89" t="s">
        <v>528</v>
      </c>
      <c r="C582" s="75" t="s">
        <v>111</v>
      </c>
      <c r="D582" s="76" t="s">
        <v>174</v>
      </c>
      <c r="E582" s="77"/>
      <c r="F582" s="78"/>
      <c r="G582" s="81"/>
      <c r="H582" s="80"/>
      <c r="J582" s="91"/>
      <c r="M582" s="94"/>
      <c r="N582" s="94"/>
      <c r="O582" s="94"/>
    </row>
    <row r="583" spans="1:15" s="96" customFormat="1" ht="30" customHeight="1">
      <c r="A583" s="85" t="s">
        <v>112</v>
      </c>
      <c r="B583" s="82" t="s">
        <v>38</v>
      </c>
      <c r="C583" s="75" t="s">
        <v>113</v>
      </c>
      <c r="D583" s="76" t="s">
        <v>2</v>
      </c>
      <c r="E583" s="77" t="s">
        <v>37</v>
      </c>
      <c r="F583" s="78">
        <v>155</v>
      </c>
      <c r="G583" s="79"/>
      <c r="H583" s="80">
        <f>ROUND(G583,2)*F583</f>
        <v>0</v>
      </c>
      <c r="J583" s="91"/>
      <c r="M583" s="94"/>
      <c r="N583" s="94"/>
      <c r="O583" s="94"/>
    </row>
    <row r="584" spans="1:15" s="96" customFormat="1" ht="30" customHeight="1">
      <c r="A584" s="85" t="s">
        <v>45</v>
      </c>
      <c r="B584" s="89" t="s">
        <v>529</v>
      </c>
      <c r="C584" s="75" t="s">
        <v>46</v>
      </c>
      <c r="D584" s="76" t="s">
        <v>186</v>
      </c>
      <c r="E584" s="77"/>
      <c r="F584" s="78"/>
      <c r="G584" s="81"/>
      <c r="H584" s="80"/>
      <c r="J584" s="91"/>
      <c r="M584" s="94"/>
      <c r="N584" s="94"/>
      <c r="O584" s="94"/>
    </row>
    <row r="585" spans="1:15" s="96" customFormat="1" ht="43.5" customHeight="1">
      <c r="A585" s="85" t="s">
        <v>189</v>
      </c>
      <c r="B585" s="82" t="s">
        <v>38</v>
      </c>
      <c r="C585" s="75" t="s">
        <v>190</v>
      </c>
      <c r="D585" s="76" t="s">
        <v>2</v>
      </c>
      <c r="E585" s="77" t="s">
        <v>37</v>
      </c>
      <c r="F585" s="78">
        <v>380</v>
      </c>
      <c r="G585" s="79"/>
      <c r="H585" s="80">
        <f>ROUND(G585,2)*F585</f>
        <v>0</v>
      </c>
      <c r="J585" s="91"/>
      <c r="M585" s="94"/>
      <c r="N585" s="94"/>
      <c r="O585" s="94"/>
    </row>
    <row r="586" spans="1:15" s="96" customFormat="1" ht="30" customHeight="1">
      <c r="A586" s="85" t="s">
        <v>47</v>
      </c>
      <c r="B586" s="89" t="s">
        <v>530</v>
      </c>
      <c r="C586" s="75" t="s">
        <v>48</v>
      </c>
      <c r="D586" s="76" t="s">
        <v>186</v>
      </c>
      <c r="E586" s="77"/>
      <c r="F586" s="78"/>
      <c r="G586" s="81"/>
      <c r="H586" s="80"/>
      <c r="J586" s="91"/>
      <c r="M586" s="94"/>
      <c r="N586" s="94"/>
      <c r="O586" s="94"/>
    </row>
    <row r="587" spans="1:15" s="96" customFormat="1" ht="43.5" customHeight="1">
      <c r="A587" s="85" t="s">
        <v>199</v>
      </c>
      <c r="B587" s="82" t="s">
        <v>38</v>
      </c>
      <c r="C587" s="75" t="s">
        <v>200</v>
      </c>
      <c r="D587" s="76" t="s">
        <v>2</v>
      </c>
      <c r="E587" s="77" t="s">
        <v>37</v>
      </c>
      <c r="F587" s="78">
        <v>5</v>
      </c>
      <c r="G587" s="79"/>
      <c r="H587" s="80">
        <f>ROUND(G587,2)*F587</f>
        <v>0</v>
      </c>
      <c r="J587" s="91"/>
      <c r="M587" s="94"/>
      <c r="N587" s="94"/>
      <c r="O587" s="94"/>
    </row>
    <row r="588" spans="1:15" s="96" customFormat="1" ht="43.5" customHeight="1">
      <c r="A588" s="85" t="s">
        <v>201</v>
      </c>
      <c r="B588" s="82" t="s">
        <v>49</v>
      </c>
      <c r="C588" s="75" t="s">
        <v>202</v>
      </c>
      <c r="D588" s="76" t="s">
        <v>2</v>
      </c>
      <c r="E588" s="77" t="s">
        <v>37</v>
      </c>
      <c r="F588" s="78">
        <v>45</v>
      </c>
      <c r="G588" s="79"/>
      <c r="H588" s="80">
        <f>ROUND(G588,2)*F588</f>
        <v>0</v>
      </c>
      <c r="J588" s="91"/>
      <c r="M588" s="94"/>
      <c r="N588" s="94"/>
      <c r="O588" s="94"/>
    </row>
    <row r="589" spans="1:15" s="96" customFormat="1" ht="43.5" customHeight="1">
      <c r="A589" s="85" t="s">
        <v>203</v>
      </c>
      <c r="B589" s="82" t="s">
        <v>70</v>
      </c>
      <c r="C589" s="75" t="s">
        <v>204</v>
      </c>
      <c r="D589" s="76" t="s">
        <v>2</v>
      </c>
      <c r="E589" s="77" t="s">
        <v>37</v>
      </c>
      <c r="F589" s="78">
        <v>10</v>
      </c>
      <c r="G589" s="79"/>
      <c r="H589" s="80">
        <f>ROUND(G589,2)*F589</f>
        <v>0</v>
      </c>
      <c r="J589" s="91"/>
      <c r="M589" s="94"/>
      <c r="N589" s="94"/>
      <c r="O589" s="94"/>
    </row>
    <row r="590" spans="1:15" s="96" customFormat="1" ht="43.5" customHeight="1">
      <c r="A590" s="85" t="s">
        <v>205</v>
      </c>
      <c r="B590" s="82" t="s">
        <v>98</v>
      </c>
      <c r="C590" s="75" t="s">
        <v>206</v>
      </c>
      <c r="D590" s="76" t="s">
        <v>2</v>
      </c>
      <c r="E590" s="77" t="s">
        <v>37</v>
      </c>
      <c r="F590" s="78">
        <v>20</v>
      </c>
      <c r="G590" s="79"/>
      <c r="H590" s="80">
        <f>ROUND(G590,2)*F590</f>
        <v>0</v>
      </c>
      <c r="J590" s="91"/>
      <c r="M590" s="94"/>
      <c r="N590" s="94"/>
      <c r="O590" s="94"/>
    </row>
    <row r="591" spans="1:15" s="96" customFormat="1" ht="30" customHeight="1">
      <c r="A591" s="85" t="s">
        <v>52</v>
      </c>
      <c r="B591" s="89" t="s">
        <v>531</v>
      </c>
      <c r="C591" s="75" t="s">
        <v>53</v>
      </c>
      <c r="D591" s="76" t="s">
        <v>214</v>
      </c>
      <c r="E591" s="77"/>
      <c r="F591" s="78"/>
      <c r="G591" s="81"/>
      <c r="H591" s="80"/>
      <c r="J591" s="91"/>
      <c r="M591" s="94"/>
      <c r="N591" s="94"/>
      <c r="O591" s="94"/>
    </row>
    <row r="592" spans="1:15" s="96" customFormat="1" ht="30" customHeight="1">
      <c r="A592" s="85" t="s">
        <v>54</v>
      </c>
      <c r="B592" s="82" t="s">
        <v>38</v>
      </c>
      <c r="C592" s="75" t="s">
        <v>55</v>
      </c>
      <c r="D592" s="76" t="s">
        <v>2</v>
      </c>
      <c r="E592" s="77" t="s">
        <v>44</v>
      </c>
      <c r="F592" s="78">
        <v>300</v>
      </c>
      <c r="G592" s="79"/>
      <c r="H592" s="80">
        <f>ROUND(G592,2)*F592</f>
        <v>0</v>
      </c>
      <c r="J592" s="91"/>
      <c r="M592" s="94"/>
      <c r="N592" s="94"/>
      <c r="O592" s="94"/>
    </row>
    <row r="593" spans="1:15" s="96" customFormat="1" ht="30" customHeight="1">
      <c r="A593" s="85" t="s">
        <v>56</v>
      </c>
      <c r="B593" s="89" t="s">
        <v>532</v>
      </c>
      <c r="C593" s="75" t="s">
        <v>57</v>
      </c>
      <c r="D593" s="76" t="s">
        <v>214</v>
      </c>
      <c r="E593" s="77"/>
      <c r="F593" s="78"/>
      <c r="G593" s="81"/>
      <c r="H593" s="80"/>
      <c r="J593" s="91"/>
      <c r="M593" s="94"/>
      <c r="N593" s="94"/>
      <c r="O593" s="94"/>
    </row>
    <row r="594" spans="1:15" s="96" customFormat="1" ht="30" customHeight="1">
      <c r="A594" s="85" t="s">
        <v>58</v>
      </c>
      <c r="B594" s="82" t="s">
        <v>38</v>
      </c>
      <c r="C594" s="75" t="s">
        <v>59</v>
      </c>
      <c r="D594" s="76" t="s">
        <v>2</v>
      </c>
      <c r="E594" s="77" t="s">
        <v>44</v>
      </c>
      <c r="F594" s="78">
        <v>230</v>
      </c>
      <c r="G594" s="79"/>
      <c r="H594" s="80">
        <f>ROUND(G594,2)*F594</f>
        <v>0</v>
      </c>
      <c r="J594" s="91"/>
      <c r="M594" s="94"/>
      <c r="N594" s="94"/>
      <c r="O594" s="94"/>
    </row>
    <row r="595" spans="1:15" s="90" customFormat="1" ht="43.5" customHeight="1">
      <c r="A595" s="85" t="s">
        <v>62</v>
      </c>
      <c r="B595" s="89" t="s">
        <v>533</v>
      </c>
      <c r="C595" s="75" t="s">
        <v>63</v>
      </c>
      <c r="D595" s="76" t="s">
        <v>131</v>
      </c>
      <c r="E595" s="77"/>
      <c r="F595" s="78"/>
      <c r="G595" s="81"/>
      <c r="H595" s="80"/>
      <c r="J595" s="91"/>
      <c r="M595" s="94"/>
      <c r="N595" s="94"/>
      <c r="O595" s="94"/>
    </row>
    <row r="596" spans="1:15" s="96" customFormat="1" ht="30" customHeight="1">
      <c r="A596" s="85" t="s">
        <v>64</v>
      </c>
      <c r="B596" s="82" t="s">
        <v>369</v>
      </c>
      <c r="C596" s="75" t="s">
        <v>65</v>
      </c>
      <c r="D596" s="76" t="s">
        <v>66</v>
      </c>
      <c r="E596" s="77"/>
      <c r="F596" s="78"/>
      <c r="G596" s="81"/>
      <c r="H596" s="80"/>
      <c r="J596" s="91"/>
      <c r="M596" s="94"/>
      <c r="N596" s="94"/>
      <c r="O596" s="94"/>
    </row>
    <row r="597" spans="1:15" s="96" customFormat="1" ht="30" customHeight="1">
      <c r="A597" s="85" t="s">
        <v>119</v>
      </c>
      <c r="B597" s="82" t="s">
        <v>218</v>
      </c>
      <c r="C597" s="75" t="s">
        <v>219</v>
      </c>
      <c r="D597" s="76"/>
      <c r="E597" s="77" t="s">
        <v>37</v>
      </c>
      <c r="F597" s="78">
        <v>3</v>
      </c>
      <c r="G597" s="79"/>
      <c r="H597" s="80">
        <f>ROUND(G597,2)*F597</f>
        <v>0</v>
      </c>
      <c r="J597" s="91"/>
      <c r="M597" s="94"/>
      <c r="N597" s="94"/>
      <c r="O597" s="94"/>
    </row>
    <row r="598" spans="1:15" s="96" customFormat="1" ht="30" customHeight="1">
      <c r="A598" s="85" t="s">
        <v>67</v>
      </c>
      <c r="B598" s="82" t="s">
        <v>220</v>
      </c>
      <c r="C598" s="75" t="s">
        <v>221</v>
      </c>
      <c r="D598" s="76"/>
      <c r="E598" s="77" t="s">
        <v>37</v>
      </c>
      <c r="F598" s="78">
        <v>8</v>
      </c>
      <c r="G598" s="79"/>
      <c r="H598" s="80">
        <f>ROUND(G598,2)*F598</f>
        <v>0</v>
      </c>
      <c r="J598" s="91"/>
      <c r="M598" s="94"/>
      <c r="N598" s="94"/>
      <c r="O598" s="94"/>
    </row>
    <row r="599" spans="1:15" s="90" customFormat="1" ht="43.5" customHeight="1">
      <c r="A599" s="85" t="s">
        <v>224</v>
      </c>
      <c r="B599" s="89" t="s">
        <v>534</v>
      </c>
      <c r="C599" s="75" t="s">
        <v>225</v>
      </c>
      <c r="D599" s="76" t="s">
        <v>131</v>
      </c>
      <c r="E599" s="77" t="s">
        <v>37</v>
      </c>
      <c r="F599" s="83">
        <v>50</v>
      </c>
      <c r="G599" s="79"/>
      <c r="H599" s="80">
        <f>ROUND(G599,2)*F599</f>
        <v>0</v>
      </c>
      <c r="J599" s="91"/>
      <c r="M599" s="94"/>
      <c r="N599" s="94"/>
      <c r="O599" s="94"/>
    </row>
    <row r="600" spans="1:15" s="96" customFormat="1" ht="30" customHeight="1">
      <c r="A600" s="85" t="s">
        <v>226</v>
      </c>
      <c r="B600" s="89" t="s">
        <v>535</v>
      </c>
      <c r="C600" s="75" t="s">
        <v>228</v>
      </c>
      <c r="D600" s="76" t="s">
        <v>131</v>
      </c>
      <c r="E600" s="77" t="s">
        <v>37</v>
      </c>
      <c r="F600" s="78">
        <v>10</v>
      </c>
      <c r="G600" s="79"/>
      <c r="H600" s="80">
        <f>ROUND(G600,2)*F600</f>
        <v>0</v>
      </c>
      <c r="J600" s="91"/>
      <c r="M600" s="94"/>
      <c r="N600" s="94"/>
      <c r="O600" s="94"/>
    </row>
    <row r="601" spans="1:15" s="90" customFormat="1" ht="30" customHeight="1">
      <c r="A601" s="85" t="s">
        <v>232</v>
      </c>
      <c r="B601" s="89" t="s">
        <v>536</v>
      </c>
      <c r="C601" s="75" t="s">
        <v>234</v>
      </c>
      <c r="D601" s="76" t="s">
        <v>235</v>
      </c>
      <c r="E601" s="77"/>
      <c r="F601" s="78"/>
      <c r="G601" s="81"/>
      <c r="H601" s="80"/>
      <c r="J601" s="91"/>
      <c r="M601" s="94"/>
      <c r="N601" s="94"/>
      <c r="O601" s="94"/>
    </row>
    <row r="602" spans="1:15" s="96" customFormat="1" ht="30" customHeight="1">
      <c r="A602" s="85" t="s">
        <v>237</v>
      </c>
      <c r="B602" s="82" t="s">
        <v>38</v>
      </c>
      <c r="C602" s="75" t="s">
        <v>366</v>
      </c>
      <c r="D602" s="76" t="s">
        <v>2</v>
      </c>
      <c r="E602" s="77" t="s">
        <v>69</v>
      </c>
      <c r="F602" s="78">
        <v>480</v>
      </c>
      <c r="G602" s="79"/>
      <c r="H602" s="80">
        <f>ROUND(G602,2)*F602</f>
        <v>0</v>
      </c>
      <c r="J602" s="91"/>
      <c r="M602" s="94"/>
      <c r="N602" s="94"/>
      <c r="O602" s="94"/>
    </row>
    <row r="603" spans="1:15" s="96" customFormat="1" ht="30" customHeight="1">
      <c r="A603" s="85" t="s">
        <v>241</v>
      </c>
      <c r="B603" s="89" t="s">
        <v>537</v>
      </c>
      <c r="C603" s="75" t="s">
        <v>243</v>
      </c>
      <c r="D603" s="76" t="s">
        <v>235</v>
      </c>
      <c r="E603" s="77"/>
      <c r="F603" s="78"/>
      <c r="G603" s="81"/>
      <c r="H603" s="80"/>
      <c r="J603" s="91"/>
      <c r="M603" s="94"/>
      <c r="N603" s="94"/>
      <c r="O603" s="94"/>
    </row>
    <row r="604" spans="1:15" s="96" customFormat="1" ht="30" customHeight="1">
      <c r="A604" s="85" t="s">
        <v>244</v>
      </c>
      <c r="B604" s="82" t="s">
        <v>38</v>
      </c>
      <c r="C604" s="75" t="s">
        <v>347</v>
      </c>
      <c r="D604" s="76" t="s">
        <v>245</v>
      </c>
      <c r="E604" s="77" t="s">
        <v>69</v>
      </c>
      <c r="F604" s="78">
        <v>465</v>
      </c>
      <c r="G604" s="79"/>
      <c r="H604" s="80">
        <f>ROUND(G604,2)*F604</f>
        <v>0</v>
      </c>
      <c r="J604" s="91"/>
      <c r="M604" s="94"/>
      <c r="N604" s="94"/>
      <c r="O604" s="94"/>
    </row>
    <row r="605" spans="1:15" s="96" customFormat="1" ht="30" customHeight="1">
      <c r="A605" s="85" t="s">
        <v>246</v>
      </c>
      <c r="B605" s="82" t="s">
        <v>49</v>
      </c>
      <c r="C605" s="75" t="s">
        <v>348</v>
      </c>
      <c r="D605" s="76" t="s">
        <v>247</v>
      </c>
      <c r="E605" s="77" t="s">
        <v>69</v>
      </c>
      <c r="F605" s="78">
        <v>15</v>
      </c>
      <c r="G605" s="79"/>
      <c r="H605" s="80">
        <f>ROUND(G605,2)*F605</f>
        <v>0</v>
      </c>
      <c r="J605" s="91"/>
      <c r="M605" s="94"/>
      <c r="N605" s="94"/>
      <c r="O605" s="94"/>
    </row>
    <row r="606" spans="1:15" s="96" customFormat="1" ht="30" customHeight="1">
      <c r="A606" s="85" t="s">
        <v>71</v>
      </c>
      <c r="B606" s="89" t="s">
        <v>538</v>
      </c>
      <c r="C606" s="75" t="s">
        <v>72</v>
      </c>
      <c r="D606" s="76" t="s">
        <v>235</v>
      </c>
      <c r="E606" s="77"/>
      <c r="F606" s="78"/>
      <c r="G606" s="81"/>
      <c r="H606" s="80"/>
      <c r="J606" s="91"/>
      <c r="M606" s="94"/>
      <c r="N606" s="94"/>
      <c r="O606" s="94"/>
    </row>
    <row r="607" spans="1:15" s="96" customFormat="1" ht="30" customHeight="1">
      <c r="A607" s="85" t="s">
        <v>73</v>
      </c>
      <c r="B607" s="82" t="s">
        <v>38</v>
      </c>
      <c r="C607" s="75" t="s">
        <v>347</v>
      </c>
      <c r="D607" s="76" t="s">
        <v>255</v>
      </c>
      <c r="E607" s="77"/>
      <c r="F607" s="78"/>
      <c r="G607" s="80"/>
      <c r="H607" s="80"/>
      <c r="J607" s="91"/>
      <c r="M607" s="94"/>
      <c r="N607" s="94"/>
      <c r="O607" s="94"/>
    </row>
    <row r="608" spans="1:15" s="96" customFormat="1" ht="30" customHeight="1">
      <c r="A608" s="85" t="s">
        <v>121</v>
      </c>
      <c r="B608" s="82" t="s">
        <v>218</v>
      </c>
      <c r="C608" s="75" t="s">
        <v>256</v>
      </c>
      <c r="D608" s="76"/>
      <c r="E608" s="77" t="s">
        <v>69</v>
      </c>
      <c r="F608" s="78">
        <v>5</v>
      </c>
      <c r="G608" s="79"/>
      <c r="H608" s="80">
        <f>ROUND(G608,2)*F608</f>
        <v>0</v>
      </c>
      <c r="J608" s="91"/>
      <c r="M608" s="94"/>
      <c r="N608" s="94"/>
      <c r="O608" s="94"/>
    </row>
    <row r="609" spans="1:15" s="96" customFormat="1" ht="30" customHeight="1">
      <c r="A609" s="85" t="s">
        <v>261</v>
      </c>
      <c r="B609" s="82" t="s">
        <v>49</v>
      </c>
      <c r="C609" s="75" t="s">
        <v>348</v>
      </c>
      <c r="D609" s="76" t="s">
        <v>247</v>
      </c>
      <c r="E609" s="77" t="s">
        <v>69</v>
      </c>
      <c r="F609" s="78">
        <v>10</v>
      </c>
      <c r="G609" s="79"/>
      <c r="H609" s="80">
        <f>ROUND(G609,2)*F609</f>
        <v>0</v>
      </c>
      <c r="J609" s="91"/>
      <c r="M609" s="94"/>
      <c r="N609" s="94"/>
      <c r="O609" s="94"/>
    </row>
    <row r="610" spans="1:15" s="96" customFormat="1" ht="30" customHeight="1">
      <c r="A610" s="85" t="s">
        <v>75</v>
      </c>
      <c r="B610" s="82" t="s">
        <v>70</v>
      </c>
      <c r="C610" s="75" t="s">
        <v>252</v>
      </c>
      <c r="D610" s="76" t="s">
        <v>262</v>
      </c>
      <c r="E610" s="77" t="s">
        <v>69</v>
      </c>
      <c r="F610" s="78">
        <v>7</v>
      </c>
      <c r="G610" s="79"/>
      <c r="H610" s="80">
        <f>ROUND(G610,2)*F610</f>
        <v>0</v>
      </c>
      <c r="J610" s="91"/>
      <c r="M610" s="94"/>
      <c r="N610" s="94"/>
      <c r="O610" s="94"/>
    </row>
    <row r="611" spans="1:15" s="96" customFormat="1" ht="43.5" customHeight="1">
      <c r="A611" s="85" t="s">
        <v>79</v>
      </c>
      <c r="B611" s="89" t="s">
        <v>539</v>
      </c>
      <c r="C611" s="75" t="s">
        <v>80</v>
      </c>
      <c r="D611" s="76" t="s">
        <v>132</v>
      </c>
      <c r="E611" s="84"/>
      <c r="F611" s="78"/>
      <c r="G611" s="81"/>
      <c r="H611" s="80"/>
      <c r="J611" s="91"/>
      <c r="M611" s="94"/>
      <c r="N611" s="94"/>
      <c r="O611" s="94"/>
    </row>
    <row r="612" spans="1:15" s="96" customFormat="1" ht="30" customHeight="1">
      <c r="A612" s="85" t="s">
        <v>81</v>
      </c>
      <c r="B612" s="82" t="s">
        <v>38</v>
      </c>
      <c r="C612" s="75" t="s">
        <v>82</v>
      </c>
      <c r="D612" s="76"/>
      <c r="E612" s="77"/>
      <c r="F612" s="78"/>
      <c r="G612" s="81"/>
      <c r="H612" s="80"/>
      <c r="J612" s="91"/>
      <c r="M612" s="94"/>
      <c r="N612" s="94"/>
      <c r="O612" s="94"/>
    </row>
    <row r="613" spans="1:15" s="96" customFormat="1" ht="30" customHeight="1">
      <c r="A613" s="85" t="s">
        <v>83</v>
      </c>
      <c r="B613" s="82" t="s">
        <v>218</v>
      </c>
      <c r="C613" s="75" t="s">
        <v>269</v>
      </c>
      <c r="D613" s="76"/>
      <c r="E613" s="77" t="s">
        <v>39</v>
      </c>
      <c r="F613" s="78">
        <v>325</v>
      </c>
      <c r="G613" s="79"/>
      <c r="H613" s="80">
        <f>ROUND(G613,2)*F613</f>
        <v>0</v>
      </c>
      <c r="J613" s="91"/>
      <c r="M613" s="94"/>
      <c r="N613" s="94"/>
      <c r="O613" s="94"/>
    </row>
    <row r="614" spans="1:15" s="96" customFormat="1" ht="30" customHeight="1">
      <c r="A614" s="85" t="s">
        <v>122</v>
      </c>
      <c r="B614" s="82" t="s">
        <v>49</v>
      </c>
      <c r="C614" s="75" t="s">
        <v>123</v>
      </c>
      <c r="D614" s="76"/>
      <c r="E614" s="77"/>
      <c r="F614" s="78"/>
      <c r="G614" s="81"/>
      <c r="H614" s="80"/>
      <c r="J614" s="91"/>
      <c r="M614" s="94"/>
      <c r="N614" s="94"/>
      <c r="O614" s="94"/>
    </row>
    <row r="615" spans="1:15" s="96" customFormat="1" ht="30" customHeight="1">
      <c r="A615" s="85" t="s">
        <v>124</v>
      </c>
      <c r="B615" s="82" t="s">
        <v>218</v>
      </c>
      <c r="C615" s="75" t="s">
        <v>269</v>
      </c>
      <c r="D615" s="76"/>
      <c r="E615" s="77" t="s">
        <v>39</v>
      </c>
      <c r="F615" s="78">
        <v>35</v>
      </c>
      <c r="G615" s="79"/>
      <c r="H615" s="80">
        <f>ROUND(G615,2)*F615</f>
        <v>0</v>
      </c>
      <c r="J615" s="91"/>
      <c r="M615" s="94"/>
      <c r="N615" s="94"/>
      <c r="O615" s="94"/>
    </row>
    <row r="616" spans="1:15" s="98" customFormat="1" ht="30" customHeight="1">
      <c r="A616" s="85" t="s">
        <v>270</v>
      </c>
      <c r="B616" s="89" t="s">
        <v>540</v>
      </c>
      <c r="C616" s="75" t="s">
        <v>272</v>
      </c>
      <c r="D616" s="76" t="s">
        <v>273</v>
      </c>
      <c r="E616" s="77"/>
      <c r="F616" s="78"/>
      <c r="G616" s="81"/>
      <c r="H616" s="80"/>
      <c r="J616" s="91"/>
      <c r="M616" s="94"/>
      <c r="N616" s="94"/>
      <c r="O616" s="94"/>
    </row>
    <row r="617" spans="1:15" s="99" customFormat="1" ht="30" customHeight="1">
      <c r="A617" s="85" t="s">
        <v>274</v>
      </c>
      <c r="B617" s="82" t="s">
        <v>38</v>
      </c>
      <c r="C617" s="75" t="s">
        <v>275</v>
      </c>
      <c r="D617" s="76" t="s">
        <v>2</v>
      </c>
      <c r="E617" s="77" t="s">
        <v>37</v>
      </c>
      <c r="F617" s="78">
        <v>60</v>
      </c>
      <c r="G617" s="79"/>
      <c r="H617" s="80">
        <f>ROUND(G617,2)*F617</f>
        <v>0</v>
      </c>
      <c r="J617" s="91"/>
      <c r="M617" s="94"/>
      <c r="N617" s="94"/>
      <c r="O617" s="94"/>
    </row>
    <row r="618" spans="1:8" ht="36" customHeight="1">
      <c r="A618" s="19"/>
      <c r="B618" s="6"/>
      <c r="C618" s="35" t="s">
        <v>20</v>
      </c>
      <c r="D618" s="10"/>
      <c r="E618" s="8"/>
      <c r="F618" s="8"/>
      <c r="G618" s="19"/>
      <c r="H618" s="22"/>
    </row>
    <row r="619" spans="1:15" s="90" customFormat="1" ht="43.5" customHeight="1">
      <c r="A619" s="87" t="s">
        <v>84</v>
      </c>
      <c r="B619" s="89" t="s">
        <v>541</v>
      </c>
      <c r="C619" s="75" t="s">
        <v>85</v>
      </c>
      <c r="D619" s="76" t="s">
        <v>265</v>
      </c>
      <c r="E619" s="77"/>
      <c r="F619" s="83"/>
      <c r="G619" s="81"/>
      <c r="H619" s="86"/>
      <c r="J619" s="91"/>
      <c r="M619" s="94"/>
      <c r="N619" s="94"/>
      <c r="O619" s="94"/>
    </row>
    <row r="620" spans="1:15" s="90" customFormat="1" ht="43.5" customHeight="1">
      <c r="A620" s="87" t="s">
        <v>278</v>
      </c>
      <c r="B620" s="82" t="s">
        <v>38</v>
      </c>
      <c r="C620" s="75" t="s">
        <v>279</v>
      </c>
      <c r="D620" s="76" t="s">
        <v>2</v>
      </c>
      <c r="E620" s="77" t="s">
        <v>37</v>
      </c>
      <c r="F620" s="83">
        <v>155</v>
      </c>
      <c r="G620" s="79"/>
      <c r="H620" s="86">
        <f>ROUND(G620,2)*F620</f>
        <v>0</v>
      </c>
      <c r="J620" s="91"/>
      <c r="M620" s="94"/>
      <c r="N620" s="94"/>
      <c r="O620" s="94"/>
    </row>
    <row r="621" spans="1:8" ht="36" customHeight="1">
      <c r="A621" s="19"/>
      <c r="B621" s="6"/>
      <c r="C621" s="35" t="s">
        <v>21</v>
      </c>
      <c r="D621" s="10"/>
      <c r="E621" s="9"/>
      <c r="F621" s="8"/>
      <c r="G621" s="19"/>
      <c r="H621" s="22"/>
    </row>
    <row r="622" spans="1:15" s="90" customFormat="1" ht="30" customHeight="1">
      <c r="A622" s="87" t="s">
        <v>86</v>
      </c>
      <c r="B622" s="89" t="s">
        <v>357</v>
      </c>
      <c r="C622" s="75" t="s">
        <v>87</v>
      </c>
      <c r="D622" s="76" t="s">
        <v>140</v>
      </c>
      <c r="E622" s="77" t="s">
        <v>69</v>
      </c>
      <c r="F622" s="83">
        <v>650</v>
      </c>
      <c r="G622" s="79"/>
      <c r="H622" s="86">
        <f>ROUND(G622,2)*F622</f>
        <v>0</v>
      </c>
      <c r="J622" s="91"/>
      <c r="M622" s="94"/>
      <c r="N622" s="94"/>
      <c r="O622" s="94"/>
    </row>
    <row r="623" spans="1:8" ht="48" customHeight="1">
      <c r="A623" s="19"/>
      <c r="B623" s="6"/>
      <c r="C623" s="35" t="s">
        <v>22</v>
      </c>
      <c r="D623" s="10"/>
      <c r="E623" s="9"/>
      <c r="F623" s="8"/>
      <c r="G623" s="19"/>
      <c r="H623" s="22"/>
    </row>
    <row r="624" spans="1:26" s="111" customFormat="1" ht="43.5" customHeight="1">
      <c r="A624" s="101" t="s">
        <v>297</v>
      </c>
      <c r="B624" s="102" t="s">
        <v>542</v>
      </c>
      <c r="C624" s="103" t="s">
        <v>299</v>
      </c>
      <c r="D624" s="104" t="s">
        <v>288</v>
      </c>
      <c r="E624" s="105"/>
      <c r="F624" s="83"/>
      <c r="G624" s="81"/>
      <c r="H624" s="86"/>
      <c r="I624" s="106"/>
      <c r="J624" s="107"/>
      <c r="K624" s="107"/>
      <c r="L624" s="108"/>
      <c r="M624" s="107"/>
      <c r="N624" s="107"/>
      <c r="O624" s="108"/>
      <c r="P624" s="107"/>
      <c r="Q624" s="107"/>
      <c r="R624" s="108"/>
      <c r="S624" s="109"/>
      <c r="T624" s="108"/>
      <c r="U624" s="110"/>
      <c r="V624" s="110"/>
      <c r="W624" s="110"/>
      <c r="X624" s="110"/>
      <c r="Y624" s="110"/>
      <c r="Z624" s="110"/>
    </row>
    <row r="625" spans="1:26" s="117" customFormat="1" ht="30" customHeight="1">
      <c r="A625" s="87" t="s">
        <v>300</v>
      </c>
      <c r="B625" s="112" t="s">
        <v>38</v>
      </c>
      <c r="C625" s="103" t="s">
        <v>290</v>
      </c>
      <c r="D625" s="104"/>
      <c r="E625" s="105" t="s">
        <v>44</v>
      </c>
      <c r="F625" s="83">
        <v>3</v>
      </c>
      <c r="G625" s="79"/>
      <c r="H625" s="86">
        <f>ROUND(G625,2)*F625</f>
        <v>0</v>
      </c>
      <c r="I625" s="106"/>
      <c r="J625" s="113"/>
      <c r="K625" s="113"/>
      <c r="L625" s="114"/>
      <c r="M625" s="113"/>
      <c r="N625" s="113"/>
      <c r="O625" s="114"/>
      <c r="P625" s="113"/>
      <c r="Q625" s="113"/>
      <c r="R625" s="114"/>
      <c r="S625" s="115"/>
      <c r="T625" s="114"/>
      <c r="U625" s="116"/>
      <c r="V625" s="116"/>
      <c r="W625" s="116"/>
      <c r="X625" s="116"/>
      <c r="Y625" s="116"/>
      <c r="Z625" s="116"/>
    </row>
    <row r="626" spans="1:20" s="117" customFormat="1" ht="43.5" customHeight="1">
      <c r="A626" s="101" t="s">
        <v>302</v>
      </c>
      <c r="B626" s="102" t="s">
        <v>543</v>
      </c>
      <c r="C626" s="103" t="s">
        <v>303</v>
      </c>
      <c r="D626" s="104" t="s">
        <v>288</v>
      </c>
      <c r="E626" s="105"/>
      <c r="F626" s="83"/>
      <c r="G626" s="81"/>
      <c r="H626" s="86"/>
      <c r="I626" s="106"/>
      <c r="J626" s="113"/>
      <c r="K626" s="113"/>
      <c r="L626" s="114"/>
      <c r="M626" s="113"/>
      <c r="N626" s="113"/>
      <c r="O626" s="114"/>
      <c r="P626" s="113"/>
      <c r="Q626" s="113"/>
      <c r="R626" s="114"/>
      <c r="S626" s="115"/>
      <c r="T626" s="114"/>
    </row>
    <row r="627" spans="1:15" s="90" customFormat="1" ht="30" customHeight="1">
      <c r="A627" s="101" t="s">
        <v>304</v>
      </c>
      <c r="B627" s="112" t="s">
        <v>38</v>
      </c>
      <c r="C627" s="103" t="s">
        <v>296</v>
      </c>
      <c r="D627" s="118"/>
      <c r="E627" s="105" t="s">
        <v>44</v>
      </c>
      <c r="F627" s="83">
        <v>1</v>
      </c>
      <c r="G627" s="79"/>
      <c r="H627" s="86">
        <f>ROUND(G627,2)*F627</f>
        <v>0</v>
      </c>
      <c r="I627" s="106"/>
      <c r="J627" s="91"/>
      <c r="M627" s="94"/>
      <c r="N627" s="94"/>
      <c r="O627" s="94"/>
    </row>
    <row r="628" spans="1:15" s="99" customFormat="1" ht="30" customHeight="1">
      <c r="A628" s="87" t="s">
        <v>305</v>
      </c>
      <c r="B628" s="89" t="s">
        <v>544</v>
      </c>
      <c r="C628" s="75" t="s">
        <v>307</v>
      </c>
      <c r="D628" s="76" t="s">
        <v>288</v>
      </c>
      <c r="E628" s="77"/>
      <c r="F628" s="83"/>
      <c r="G628" s="81"/>
      <c r="H628" s="86"/>
      <c r="I628" s="97"/>
      <c r="J628" s="91"/>
      <c r="M628" s="94"/>
      <c r="N628" s="94"/>
      <c r="O628" s="94"/>
    </row>
    <row r="629" spans="1:15" s="99" customFormat="1" ht="30" customHeight="1">
      <c r="A629" s="87" t="s">
        <v>308</v>
      </c>
      <c r="B629" s="82" t="s">
        <v>38</v>
      </c>
      <c r="C629" s="75" t="s">
        <v>352</v>
      </c>
      <c r="D629" s="100"/>
      <c r="E629" s="77"/>
      <c r="F629" s="83"/>
      <c r="G629" s="81"/>
      <c r="H629" s="86"/>
      <c r="J629" s="91"/>
      <c r="M629" s="94"/>
      <c r="N629" s="94"/>
      <c r="O629" s="94"/>
    </row>
    <row r="630" spans="1:15" s="99" customFormat="1" ht="43.5" customHeight="1">
      <c r="A630" s="87" t="s">
        <v>309</v>
      </c>
      <c r="B630" s="82" t="s">
        <v>218</v>
      </c>
      <c r="C630" s="75" t="s">
        <v>353</v>
      </c>
      <c r="D630" s="100"/>
      <c r="E630" s="77" t="s">
        <v>69</v>
      </c>
      <c r="F630" s="83">
        <v>20</v>
      </c>
      <c r="G630" s="79"/>
      <c r="H630" s="86">
        <f>ROUND(G630,2)*F630</f>
        <v>0</v>
      </c>
      <c r="I630" s="119"/>
      <c r="J630" s="91"/>
      <c r="M630" s="94"/>
      <c r="N630" s="94"/>
      <c r="O630" s="94"/>
    </row>
    <row r="631" spans="1:15" s="99" customFormat="1" ht="30" customHeight="1">
      <c r="A631" s="87" t="s">
        <v>310</v>
      </c>
      <c r="B631" s="89" t="s">
        <v>545</v>
      </c>
      <c r="C631" s="75" t="s">
        <v>312</v>
      </c>
      <c r="D631" s="76" t="s">
        <v>288</v>
      </c>
      <c r="E631" s="77" t="s">
        <v>69</v>
      </c>
      <c r="F631" s="83">
        <v>8</v>
      </c>
      <c r="G631" s="79"/>
      <c r="H631" s="86">
        <f>ROUND(G631,2)*F631</f>
        <v>0</v>
      </c>
      <c r="I631" s="97"/>
      <c r="J631" s="91"/>
      <c r="M631" s="94"/>
      <c r="N631" s="94"/>
      <c r="O631" s="94"/>
    </row>
    <row r="632" spans="1:15" s="121" customFormat="1" ht="43.5" customHeight="1">
      <c r="A632" s="87" t="s">
        <v>142</v>
      </c>
      <c r="B632" s="89" t="s">
        <v>546</v>
      </c>
      <c r="C632" s="88" t="s">
        <v>144</v>
      </c>
      <c r="D632" s="76" t="s">
        <v>288</v>
      </c>
      <c r="E632" s="77"/>
      <c r="F632" s="83"/>
      <c r="G632" s="81"/>
      <c r="H632" s="86"/>
      <c r="I632" s="120"/>
      <c r="J632" s="91"/>
      <c r="M632" s="94"/>
      <c r="N632" s="94"/>
      <c r="O632" s="94"/>
    </row>
    <row r="633" spans="1:15" s="96" customFormat="1" ht="43.5" customHeight="1">
      <c r="A633" s="87" t="s">
        <v>145</v>
      </c>
      <c r="B633" s="82" t="s">
        <v>38</v>
      </c>
      <c r="C633" s="75" t="s">
        <v>146</v>
      </c>
      <c r="D633" s="76"/>
      <c r="E633" s="77" t="s">
        <v>44</v>
      </c>
      <c r="F633" s="83">
        <v>2</v>
      </c>
      <c r="G633" s="79"/>
      <c r="H633" s="86">
        <f>ROUND(G633,2)*F633</f>
        <v>0</v>
      </c>
      <c r="I633" s="106"/>
      <c r="J633" s="91"/>
      <c r="M633" s="94"/>
      <c r="N633" s="94"/>
      <c r="O633" s="94"/>
    </row>
    <row r="634" spans="1:15" s="96" customFormat="1" ht="43.5" customHeight="1">
      <c r="A634" s="87" t="s">
        <v>147</v>
      </c>
      <c r="B634" s="82" t="s">
        <v>49</v>
      </c>
      <c r="C634" s="75" t="s">
        <v>148</v>
      </c>
      <c r="D634" s="76"/>
      <c r="E634" s="77" t="s">
        <v>44</v>
      </c>
      <c r="F634" s="83">
        <v>2</v>
      </c>
      <c r="G634" s="79"/>
      <c r="H634" s="86">
        <f>ROUND(G634,2)*F634</f>
        <v>0</v>
      </c>
      <c r="I634" s="106"/>
      <c r="J634" s="91"/>
      <c r="M634" s="94"/>
      <c r="N634" s="94"/>
      <c r="O634" s="94"/>
    </row>
    <row r="635" spans="1:15" s="121" customFormat="1" ht="30" customHeight="1">
      <c r="A635" s="87" t="s">
        <v>314</v>
      </c>
      <c r="B635" s="89" t="s">
        <v>547</v>
      </c>
      <c r="C635" s="88" t="s">
        <v>316</v>
      </c>
      <c r="D635" s="76" t="s">
        <v>288</v>
      </c>
      <c r="E635" s="77"/>
      <c r="F635" s="83"/>
      <c r="G635" s="81"/>
      <c r="H635" s="86"/>
      <c r="I635" s="106"/>
      <c r="J635" s="91"/>
      <c r="M635" s="94"/>
      <c r="N635" s="94"/>
      <c r="O635" s="94"/>
    </row>
    <row r="636" spans="1:15" s="121" customFormat="1" ht="30" customHeight="1">
      <c r="A636" s="87" t="s">
        <v>317</v>
      </c>
      <c r="B636" s="82" t="s">
        <v>38</v>
      </c>
      <c r="C636" s="88" t="s">
        <v>350</v>
      </c>
      <c r="D636" s="76"/>
      <c r="E636" s="77" t="s">
        <v>44</v>
      </c>
      <c r="F636" s="83">
        <v>2</v>
      </c>
      <c r="G636" s="79"/>
      <c r="H636" s="86">
        <f>ROUND(G636,2)*F636</f>
        <v>0</v>
      </c>
      <c r="I636" s="106"/>
      <c r="J636" s="91"/>
      <c r="M636" s="94"/>
      <c r="N636" s="94"/>
      <c r="O636" s="94"/>
    </row>
    <row r="637" spans="1:15" s="96" customFormat="1" ht="30" customHeight="1">
      <c r="A637" s="87" t="s">
        <v>330</v>
      </c>
      <c r="B637" s="89" t="s">
        <v>548</v>
      </c>
      <c r="C637" s="75" t="s">
        <v>331</v>
      </c>
      <c r="D637" s="76" t="s">
        <v>332</v>
      </c>
      <c r="E637" s="77" t="s">
        <v>69</v>
      </c>
      <c r="F637" s="83">
        <v>48</v>
      </c>
      <c r="G637" s="79"/>
      <c r="H637" s="86">
        <f>ROUND(G637,2)*F637</f>
        <v>0</v>
      </c>
      <c r="J637" s="91"/>
      <c r="M637" s="94"/>
      <c r="N637" s="94"/>
      <c r="O637" s="94"/>
    </row>
    <row r="638" spans="1:8" ht="36" customHeight="1">
      <c r="A638" s="19"/>
      <c r="B638" s="12"/>
      <c r="C638" s="35" t="s">
        <v>23</v>
      </c>
      <c r="D638" s="10"/>
      <c r="E638" s="9"/>
      <c r="F638" s="8"/>
      <c r="G638" s="19"/>
      <c r="H638" s="22"/>
    </row>
    <row r="639" spans="1:15" s="96" customFormat="1" ht="43.5" customHeight="1">
      <c r="A639" s="87" t="s">
        <v>91</v>
      </c>
      <c r="B639" s="89" t="s">
        <v>549</v>
      </c>
      <c r="C639" s="75" t="s">
        <v>154</v>
      </c>
      <c r="D639" s="76" t="s">
        <v>333</v>
      </c>
      <c r="E639" s="77" t="s">
        <v>44</v>
      </c>
      <c r="F639" s="83">
        <v>3</v>
      </c>
      <c r="G639" s="79"/>
      <c r="H639" s="86">
        <f>ROUND(G639,2)*F639</f>
        <v>0</v>
      </c>
      <c r="J639" s="91"/>
      <c r="M639" s="94"/>
      <c r="N639" s="94"/>
      <c r="O639" s="94"/>
    </row>
    <row r="640" spans="1:15" s="90" customFormat="1" ht="30" customHeight="1">
      <c r="A640" s="87" t="s">
        <v>92</v>
      </c>
      <c r="B640" s="89" t="s">
        <v>550</v>
      </c>
      <c r="C640" s="75" t="s">
        <v>159</v>
      </c>
      <c r="D640" s="76" t="s">
        <v>333</v>
      </c>
      <c r="E640" s="77"/>
      <c r="F640" s="83"/>
      <c r="G640" s="81"/>
      <c r="H640" s="86"/>
      <c r="J640" s="91"/>
      <c r="M640" s="94"/>
      <c r="N640" s="94"/>
      <c r="O640" s="94"/>
    </row>
    <row r="641" spans="1:15" s="96" customFormat="1" ht="30" customHeight="1">
      <c r="A641" s="87" t="s">
        <v>93</v>
      </c>
      <c r="B641" s="82" t="s">
        <v>38</v>
      </c>
      <c r="C641" s="75" t="s">
        <v>94</v>
      </c>
      <c r="D641" s="76"/>
      <c r="E641" s="77" t="s">
        <v>44</v>
      </c>
      <c r="F641" s="83">
        <v>1</v>
      </c>
      <c r="G641" s="79"/>
      <c r="H641" s="86">
        <f>ROUND(G641,2)*F641</f>
        <v>0</v>
      </c>
      <c r="J641" s="91"/>
      <c r="M641" s="94"/>
      <c r="N641" s="94"/>
      <c r="O641" s="94"/>
    </row>
    <row r="642" spans="1:15" s="96" customFormat="1" ht="30" customHeight="1">
      <c r="A642" s="87" t="s">
        <v>95</v>
      </c>
      <c r="B642" s="82" t="s">
        <v>49</v>
      </c>
      <c r="C642" s="75" t="s">
        <v>96</v>
      </c>
      <c r="D642" s="76"/>
      <c r="E642" s="77" t="s">
        <v>44</v>
      </c>
      <c r="F642" s="83">
        <v>1</v>
      </c>
      <c r="G642" s="79"/>
      <c r="H642" s="86">
        <f>ROUND(G642,2)*F642</f>
        <v>0</v>
      </c>
      <c r="J642" s="91"/>
      <c r="M642" s="94"/>
      <c r="N642" s="94"/>
      <c r="O642" s="94"/>
    </row>
    <row r="643" spans="1:15" s="90" customFormat="1" ht="30" customHeight="1">
      <c r="A643" s="87" t="s">
        <v>127</v>
      </c>
      <c r="B643" s="89" t="s">
        <v>551</v>
      </c>
      <c r="C643" s="75" t="s">
        <v>161</v>
      </c>
      <c r="D643" s="76" t="s">
        <v>333</v>
      </c>
      <c r="E643" s="77" t="s">
        <v>44</v>
      </c>
      <c r="F643" s="83">
        <v>2</v>
      </c>
      <c r="G643" s="79"/>
      <c r="H643" s="86">
        <f>ROUND(G643,2)*F643</f>
        <v>0</v>
      </c>
      <c r="J643" s="91"/>
      <c r="M643" s="94"/>
      <c r="N643" s="94"/>
      <c r="O643" s="94"/>
    </row>
    <row r="644" spans="1:8" ht="36" customHeight="1">
      <c r="A644" s="19"/>
      <c r="B644" s="16"/>
      <c r="C644" s="35" t="s">
        <v>24</v>
      </c>
      <c r="D644" s="10"/>
      <c r="E644" s="7"/>
      <c r="F644" s="10"/>
      <c r="G644" s="19"/>
      <c r="H644" s="22"/>
    </row>
    <row r="645" spans="1:15" s="90" customFormat="1" ht="30" customHeight="1">
      <c r="A645" s="85" t="s">
        <v>100</v>
      </c>
      <c r="B645" s="89" t="s">
        <v>552</v>
      </c>
      <c r="C645" s="75" t="s">
        <v>101</v>
      </c>
      <c r="D645" s="76" t="s">
        <v>343</v>
      </c>
      <c r="E645" s="77"/>
      <c r="F645" s="78"/>
      <c r="G645" s="81"/>
      <c r="H645" s="80"/>
      <c r="J645" s="91"/>
      <c r="M645" s="94"/>
      <c r="N645" s="94"/>
      <c r="O645" s="94"/>
    </row>
    <row r="646" spans="1:15" s="96" customFormat="1" ht="30" customHeight="1">
      <c r="A646" s="85" t="s">
        <v>344</v>
      </c>
      <c r="B646" s="82" t="s">
        <v>38</v>
      </c>
      <c r="C646" s="75" t="s">
        <v>345</v>
      </c>
      <c r="D646" s="76"/>
      <c r="E646" s="77" t="s">
        <v>37</v>
      </c>
      <c r="F646" s="78">
        <v>50</v>
      </c>
      <c r="G646" s="79"/>
      <c r="H646" s="80">
        <f>ROUND(G646,2)*F646</f>
        <v>0</v>
      </c>
      <c r="J646" s="91"/>
      <c r="M646" s="94"/>
      <c r="N646" s="94"/>
      <c r="O646" s="94"/>
    </row>
    <row r="647" spans="1:15" s="96" customFormat="1" ht="30" customHeight="1">
      <c r="A647" s="85" t="s">
        <v>102</v>
      </c>
      <c r="B647" s="82" t="s">
        <v>49</v>
      </c>
      <c r="C647" s="75" t="s">
        <v>103</v>
      </c>
      <c r="D647" s="76"/>
      <c r="E647" s="77" t="s">
        <v>37</v>
      </c>
      <c r="F647" s="78">
        <v>800</v>
      </c>
      <c r="G647" s="79"/>
      <c r="H647" s="80">
        <f>ROUND(G647,2)*F647</f>
        <v>0</v>
      </c>
      <c r="J647" s="91"/>
      <c r="M647" s="94"/>
      <c r="N647" s="94"/>
      <c r="O647" s="94"/>
    </row>
    <row r="648" spans="1:8" s="41" customFormat="1" ht="30" customHeight="1" thickBot="1">
      <c r="A648" s="42"/>
      <c r="B648" s="37" t="s">
        <v>170</v>
      </c>
      <c r="C648" s="146" t="str">
        <f>C572</f>
        <v>WEATHERSTONE PLACE SOUTH LEG from Lakewood Boulevard to Weatherstone Place West Leg</v>
      </c>
      <c r="D648" s="147"/>
      <c r="E648" s="147"/>
      <c r="F648" s="148"/>
      <c r="G648" s="42" t="s">
        <v>17</v>
      </c>
      <c r="H648" s="42">
        <f>SUM(H572:H647)</f>
        <v>0</v>
      </c>
    </row>
    <row r="649" spans="1:8" ht="36" customHeight="1" thickTop="1">
      <c r="A649" s="71"/>
      <c r="B649" s="11"/>
      <c r="C649" s="56" t="s">
        <v>18</v>
      </c>
      <c r="D649" s="57"/>
      <c r="E649" s="57"/>
      <c r="F649" s="57"/>
      <c r="G649" s="57"/>
      <c r="H649" s="26"/>
    </row>
    <row r="650" spans="1:8" s="41" customFormat="1" ht="31.5" customHeight="1" thickBot="1">
      <c r="A650" s="73"/>
      <c r="B650" s="166" t="str">
        <f>B6</f>
        <v>PART 1      CITY FUNDED WORK</v>
      </c>
      <c r="C650" s="167"/>
      <c r="D650" s="167"/>
      <c r="E650" s="167"/>
      <c r="F650" s="167"/>
      <c r="G650" s="58"/>
      <c r="H650" s="135"/>
    </row>
    <row r="651" spans="1:8" ht="30" customHeight="1" thickBot="1" thickTop="1">
      <c r="A651" s="134"/>
      <c r="B651" s="133" t="s">
        <v>12</v>
      </c>
      <c r="C651" s="149" t="str">
        <f>C7</f>
        <v>GATEWAY ROAD from Sun Valley Drive to McIvor Avenue</v>
      </c>
      <c r="D651" s="150"/>
      <c r="E651" s="150"/>
      <c r="F651" s="151"/>
      <c r="G651" s="134" t="s">
        <v>17</v>
      </c>
      <c r="H651" s="134">
        <f>H67</f>
        <v>0</v>
      </c>
    </row>
    <row r="652" spans="1:8" ht="30" customHeight="1" thickBot="1" thickTop="1">
      <c r="A652" s="20"/>
      <c r="B652" s="37" t="s">
        <v>13</v>
      </c>
      <c r="C652" s="149" t="str">
        <f>C68</f>
        <v>HIGHFIELD STREET from Tache Avenue to St. Mary's Road</v>
      </c>
      <c r="D652" s="150"/>
      <c r="E652" s="150"/>
      <c r="F652" s="151"/>
      <c r="G652" s="20" t="s">
        <v>17</v>
      </c>
      <c r="H652" s="20">
        <f>H150</f>
        <v>0</v>
      </c>
    </row>
    <row r="653" spans="1:8" ht="30" customHeight="1" thickBot="1" thickTop="1">
      <c r="A653" s="20"/>
      <c r="B653" s="37" t="s">
        <v>14</v>
      </c>
      <c r="C653" s="149" t="str">
        <f>C151</f>
        <v>McLEOD AVENUE from Louelda Street to 300 m East </v>
      </c>
      <c r="D653" s="150"/>
      <c r="E653" s="150"/>
      <c r="F653" s="151"/>
      <c r="G653" s="20" t="s">
        <v>17</v>
      </c>
      <c r="H653" s="20">
        <f>H247</f>
        <v>0</v>
      </c>
    </row>
    <row r="654" spans="1:8" ht="30" customHeight="1" thickBot="1" thickTop="1">
      <c r="A654" s="20"/>
      <c r="B654" s="37" t="s">
        <v>15</v>
      </c>
      <c r="C654" s="149" t="str">
        <f>C248</f>
        <v>ROUGEAU AVENUE from Perry Bay West to Bournais Drive</v>
      </c>
      <c r="D654" s="150"/>
      <c r="E654" s="150"/>
      <c r="F654" s="151"/>
      <c r="G654" s="20" t="s">
        <v>17</v>
      </c>
      <c r="H654" s="20">
        <f>H345</f>
        <v>0</v>
      </c>
    </row>
    <row r="655" spans="1:8" ht="28.5" customHeight="1" thickBot="1" thickTop="1">
      <c r="A655" s="20"/>
      <c r="B655" s="59"/>
      <c r="C655" s="60"/>
      <c r="D655" s="61"/>
      <c r="E655" s="62"/>
      <c r="F655" s="62"/>
      <c r="G655" s="64" t="s">
        <v>27</v>
      </c>
      <c r="H655" s="63">
        <f>SUM(H651:H654)</f>
        <v>0</v>
      </c>
    </row>
    <row r="656" spans="1:8" s="41" customFormat="1" ht="31.5" customHeight="1" thickBot="1" thickTop="1">
      <c r="A656" s="42"/>
      <c r="B656" s="166" t="str">
        <f>B346</f>
        <v>PART 2      PROVINCIALLY FUNDED WORK (See D2)</v>
      </c>
      <c r="C656" s="167"/>
      <c r="D656" s="167"/>
      <c r="E656" s="167"/>
      <c r="F656" s="168"/>
      <c r="G656" s="45"/>
      <c r="H656" s="45"/>
    </row>
    <row r="657" spans="1:8" ht="30" customHeight="1" thickBot="1" thickTop="1">
      <c r="A657" s="29"/>
      <c r="B657" s="133" t="s">
        <v>16</v>
      </c>
      <c r="C657" s="149" t="str">
        <f>C347</f>
        <v>ANTRIM ROAD from Rockspur Street to Louelda Street</v>
      </c>
      <c r="D657" s="150"/>
      <c r="E657" s="150"/>
      <c r="F657" s="151"/>
      <c r="G657" s="29" t="s">
        <v>17</v>
      </c>
      <c r="H657" s="29">
        <f>H409</f>
        <v>0</v>
      </c>
    </row>
    <row r="658" spans="1:8" ht="30" customHeight="1" thickBot="1" thickTop="1">
      <c r="A658" s="24"/>
      <c r="B658" s="74" t="s">
        <v>152</v>
      </c>
      <c r="C658" s="149" t="str">
        <f>C410</f>
        <v>ARDEN AVENUE from Triton Bay to Darwin Street </v>
      </c>
      <c r="D658" s="150"/>
      <c r="E658" s="150"/>
      <c r="F658" s="151"/>
      <c r="G658" s="24" t="s">
        <v>17</v>
      </c>
      <c r="H658" s="24">
        <f>H495</f>
        <v>0</v>
      </c>
    </row>
    <row r="659" spans="1:8" ht="30" customHeight="1" thickBot="1" thickTop="1">
      <c r="A659" s="24"/>
      <c r="B659" s="74" t="s">
        <v>168</v>
      </c>
      <c r="C659" s="149" t="str">
        <f>C496</f>
        <v>KINGSWOOD AVENUE from St. Mary's Road to St. Thomas Road</v>
      </c>
      <c r="D659" s="150"/>
      <c r="E659" s="150"/>
      <c r="F659" s="151"/>
      <c r="G659" s="24" t="s">
        <v>17</v>
      </c>
      <c r="H659" s="24">
        <f>H571</f>
        <v>0</v>
      </c>
    </row>
    <row r="660" spans="1:8" ht="30" customHeight="1" thickBot="1" thickTop="1">
      <c r="A660" s="24"/>
      <c r="B660" s="74" t="s">
        <v>170</v>
      </c>
      <c r="C660" s="149" t="str">
        <f>C572</f>
        <v>WEATHERSTONE PLACE SOUTH LEG from Lakewood Boulevard to Weatherstone Place West Leg</v>
      </c>
      <c r="D660" s="150"/>
      <c r="E660" s="150"/>
      <c r="F660" s="151"/>
      <c r="G660" s="24" t="s">
        <v>17</v>
      </c>
      <c r="H660" s="24">
        <f>H648</f>
        <v>0</v>
      </c>
    </row>
    <row r="661" spans="1:8" ht="28.5" customHeight="1" thickBot="1" thickTop="1">
      <c r="A661" s="20"/>
      <c r="B661" s="59"/>
      <c r="C661" s="60"/>
      <c r="D661" s="61"/>
      <c r="E661" s="62"/>
      <c r="F661" s="62"/>
      <c r="G661" s="64" t="s">
        <v>28</v>
      </c>
      <c r="H661" s="63">
        <f>SUM(H657:H660)</f>
        <v>0</v>
      </c>
    </row>
    <row r="662" spans="1:8" s="36" customFormat="1" ht="37.5" customHeight="1" thickTop="1">
      <c r="A662" s="19"/>
      <c r="B662" s="153" t="s">
        <v>33</v>
      </c>
      <c r="C662" s="154"/>
      <c r="D662" s="154"/>
      <c r="E662" s="154"/>
      <c r="F662" s="154"/>
      <c r="G662" s="155">
        <f>H655+H661</f>
        <v>0</v>
      </c>
      <c r="H662" s="156"/>
    </row>
    <row r="663" spans="1:8" ht="37.5" customHeight="1">
      <c r="A663" s="19"/>
      <c r="B663" s="157" t="s">
        <v>31</v>
      </c>
      <c r="C663" s="158"/>
      <c r="D663" s="158"/>
      <c r="E663" s="158"/>
      <c r="F663" s="158"/>
      <c r="G663" s="158"/>
      <c r="H663" s="159"/>
    </row>
    <row r="664" spans="1:8" ht="37.5" customHeight="1">
      <c r="A664" s="19"/>
      <c r="B664" s="160" t="s">
        <v>32</v>
      </c>
      <c r="C664" s="158"/>
      <c r="D664" s="158"/>
      <c r="E664" s="158"/>
      <c r="F664" s="158"/>
      <c r="G664" s="158"/>
      <c r="H664" s="159"/>
    </row>
    <row r="665" spans="1:8" ht="15.75" customHeight="1">
      <c r="A665" s="72"/>
      <c r="B665" s="67"/>
      <c r="C665" s="68"/>
      <c r="D665" s="69"/>
      <c r="E665" s="68"/>
      <c r="F665" s="68"/>
      <c r="G665" s="27"/>
      <c r="H665" s="28"/>
    </row>
  </sheetData>
  <sheetProtection password="E10E" sheet="1" objects="1" scenarios="1" selectLockedCells="1"/>
  <mergeCells count="32">
    <mergeCell ref="C151:F151"/>
    <mergeCell ref="C247:F247"/>
    <mergeCell ref="C659:F659"/>
    <mergeCell ref="C660:F660"/>
    <mergeCell ref="C248:F248"/>
    <mergeCell ref="C345:F345"/>
    <mergeCell ref="C496:F496"/>
    <mergeCell ref="C571:F571"/>
    <mergeCell ref="C347:F347"/>
    <mergeCell ref="C409:F409"/>
    <mergeCell ref="B663:H663"/>
    <mergeCell ref="B664:H664"/>
    <mergeCell ref="B6:F6"/>
    <mergeCell ref="B346:F346"/>
    <mergeCell ref="B650:F650"/>
    <mergeCell ref="B656:F656"/>
    <mergeCell ref="C7:F7"/>
    <mergeCell ref="C67:F67"/>
    <mergeCell ref="C68:F68"/>
    <mergeCell ref="C150:F150"/>
    <mergeCell ref="C653:F653"/>
    <mergeCell ref="C658:F658"/>
    <mergeCell ref="B662:F662"/>
    <mergeCell ref="G662:H662"/>
    <mergeCell ref="C654:F654"/>
    <mergeCell ref="C657:F657"/>
    <mergeCell ref="C410:F410"/>
    <mergeCell ref="C495:F495"/>
    <mergeCell ref="C651:F651"/>
    <mergeCell ref="C652:F652"/>
    <mergeCell ref="C572:F572"/>
    <mergeCell ref="C648:F648"/>
  </mergeCells>
  <conditionalFormatting sqref="D645:D647 D639:D643 D633:D634 D622 D619:D620 D574:D580 D582:D617 D568:D570 D556:D566 D554 D548:D552 D545 D541:D543 D489:D491 D498:D500 D479:D487 D477 D470:D472 D459 D455:D457 D502:D539 D9:D11 D416:D453 D412:D414 D406:D408 D400:D404 D395:D398 D392 D390 D353:D388 D339:D341 D349:D351 D333:D337 D331 D320:D323 D307 D310 D303:D305 D254:D301 D241:D243 D250:D252 D230:D239 D221:D224 D210 D153:D155 D157:D202 D144:D146 D136:D142 D134 D127:D128 D115 D112:D113 D204:D208 D73:D110 D70:D71 D64:D66 D61 D57:D58 D54 D50:D52 D13:D48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635:D636 D629:D632 D624:D627 D555 D547 D478 D473:D474 D466:D469 D461:D464 D394 D332 D324:D329 D316:D319 D311:D314 D225:D227 D217:D220 D212:D215 D135 D129:D131 D123:D126 D117:D121 D56 D62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637 D475 D228 D132 D59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conditionalFormatting sqref="D628 D465 D315 D216 D122">
    <cfRule type="cellIs" priority="8" dxfId="0" operator="equal" stopIfTrue="1">
      <formula>"CW 3240-R7"</formula>
    </cfRule>
  </conditionalFormatting>
  <dataValidations count="6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646:G647 G494 G344 G246 G149 G419 G417 G412:G414 G400 G402:G404 G407:G408 G421:G423 G16:G19 G390 G207:G208 G304:G305 G301 G297 G289:G294 G286 G273:G274 G266:G269 G259:G262 G232:G239 G226:G228 G210 G299 G202 G200 G178:G183 G185 G172 G168:G170 G160 G158 G145:G146 G153:G155 G136 G134 G138:G142 G115 G99:G103 G96 G93:G94 G82 G84 G87:G91 G106 G110 G113 G108 G121 G127:G128 G124:G125 G130:G132 G118:G119 G162:G164 G166 G174:G175 G187:G188 G191:G197 G205 G215 G213 G221:G224 G218:G219 G230 G250:G252 G242:G243 G255 G257 G264 G271 G284 G277:G282 G340:G341 G349:G351 G333:G337 G331 G317:G318 G320:G323 G327:G329 G325 G312 G314 G307 G310 G386 G388 G384 G354 G356:G359 G371 G363:G364 G361 G367:G369 G373:G374 G377:G381 G392 G395:G398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76 G74 G70:G71 G61:G62 G54 G57:G59 G65:G66 G78:G80 G46 G48 G38:G43 G34:G35 G27:G30 G21 G23:G24 G32 G51:G52 G9:G11 G14 G511 G507:G509 G479 G477 G481:G487 G459 G436:G437 G439:G440 G443:G448 G451 G453 G456:G457 G464 G462 G470:G472 G467:G468 G474:G475 G429 G425 G427 G432:G434 G498:G500 G490:G491 G503 G505 G539 G537 G525 G520:G523 G515 G513 G517 G527 G530:G534 G542:G543 G641:G643 G630:G631 G627 G633:G634 G622 G604:G605 G592 G587:G590 G569:G570 G548:G552 G545 G558:G566 G554 G556 G583 G585 G574:G575 G577:G580 G594 G597:G600 G602 G608:G610 G613 G617 G620 G615 G625 G636:G637 G639">
      <formula1>0</formula1>
    </dataValidation>
    <dataValidation type="custom" allowBlank="1" showInputMessage="1" showErrorMessage="1" error="If you can enter a Unit  Price in this cell, pLease contact the Contract Administrator immediately!" sqref="G645 G15 G418 G416 G401 G406 G420 G298 G303 G300 G295:G296 G287 G285 G272 G265 G258 G231 G225 G206 G201 G198:G199 G176:G177 G184 G171 G167 G159 G157 G144 G137 G97 G95 G92 G81 G83 G85:G86 G104:G105 G109 G112 G107 G120 G117 G126 G122:G123 G129 G161 G165 G173 G186 G189 G204 G214 G212 G220 G216:G217 G241 G254 G256 G263 G270 G283 G275:G276 G339 G315:G316 G319 G326 G324 G311 G313 G309 G385 G387 G382:G383 G353 G355 G370 G362 G360 G365:G366 G372 G375 G394 G75 G73 G56 G64 G77 G44:G45 G47 G36 G33 G25:G26 G20 G22 G31 G50 G13 G512 G510 G506 G480">
      <formula1>"isblank(G3)"</formula1>
    </dataValidation>
    <dataValidation type="custom" allowBlank="1" showInputMessage="1" showErrorMessage="1" error="If you can enter a Unit  Price in this cell, pLease contact the Contract Administrator immediately!" sqref="G455 G435 G438 G441 G449:G450 G452 G463 G461 G469 G465:G466 G473 G428 G424 G426 G430:G431 G489 G502 G504 G538 G535:G536 G524 G518:G519 G514 G516 G526 G528 G541 G640 G628:G629 G626 G632 G603 G591 G586 G568 G547 G557 G582 G584 G576 G593 G595:G596 G601 G606 G611:G612 G616 G619 G614 G624 G63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555 G135 G332 G478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343 G493 G148 G245">
      <formula1>0</formula1>
    </dataValidation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Bid Opportunity 12-2008&amp;R&amp;10Bid Submission
Page &amp;P+3 of 36</oddHeader>
    <oddFooter xml:space="preserve">&amp;R__________________
Name of Bidder                    </oddFooter>
  </headerFooter>
  <rowBreaks count="28" manualBreakCount="28">
    <brk id="29" min="1" max="7" man="1"/>
    <brk id="54" min="1" max="7" man="1"/>
    <brk id="67" max="255" man="1"/>
    <brk id="91" min="1" max="7" man="1"/>
    <brk id="115" min="1" max="7" man="1"/>
    <brk id="142" min="1" max="7" man="1"/>
    <brk id="150" max="255" man="1"/>
    <brk id="175" max="255" man="1"/>
    <brk id="202" max="255" man="1"/>
    <brk id="224" max="255" man="1"/>
    <brk id="247" max="255" man="1"/>
    <brk id="271" max="255" man="1"/>
    <brk id="301" min="1" max="7" man="1"/>
    <brk id="323" min="1" max="7" man="1"/>
    <brk id="345" max="255" man="1"/>
    <brk id="371" min="1" max="7" man="1"/>
    <brk id="398" min="1" max="7" man="1"/>
    <brk id="409" max="255" man="1"/>
    <brk id="434" min="1" max="7" man="1"/>
    <brk id="459" min="1" max="7" man="1"/>
    <brk id="484" min="1" max="7" man="1"/>
    <brk id="495" max="255" man="1"/>
    <brk id="521" min="1" max="7" man="1"/>
    <brk id="545" min="1" max="7" man="1"/>
    <brk id="571" max="255" man="1"/>
    <brk id="594" min="1" max="7" man="1"/>
    <brk id="620" min="1" max="7" man="1"/>
    <brk id="64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DOERRIES
DATE: JANUARY 22, 2008 10:30 A.M.
FILE SIZE:142,336 BYTES
</dc:description>
  <cp:lastModifiedBy>Public Works Department</cp:lastModifiedBy>
  <cp:lastPrinted>2008-01-22T16:29:28Z</cp:lastPrinted>
  <dcterms:created xsi:type="dcterms:W3CDTF">1999-03-31T15:44:33Z</dcterms:created>
  <dcterms:modified xsi:type="dcterms:W3CDTF">2008-01-22T19:56:18Z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