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28-2021\WORK IN PROGRESS\FTP2021-11-08\"/>
    </mc:Choice>
  </mc:AlternateContent>
  <xr:revisionPtr revIDLastSave="0" documentId="13_ncr:1_{13C34265-1617-4B5D-A85A-5258F8994E1F}" xr6:coauthVersionLast="36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 Unit Prices" sheetId="14" r:id="rId2"/>
  </sheets>
  <externalReferences>
    <externalReference r:id="rId3"/>
    <externalReference r:id="rId4"/>
  </externalReferences>
  <definedNames>
    <definedName name="_11TENDER_SUBMISSI" localSheetId="1">' Unit Prices'!#REF!</definedName>
    <definedName name="_12TENDER_SUBMISSI" localSheetId="1">'[1]FORM B - PRICES'!#REF!</definedName>
    <definedName name="_12TENDER_SUBMISSI">'[2]FORM B; PRICES'!#REF!</definedName>
    <definedName name="_3PAGE_1_OF_13" localSheetId="1">' Unit Prices'!#REF!</definedName>
    <definedName name="_4PAGE_1_OF_13" localSheetId="1">'[1]FORM B - PRICES'!#REF!</definedName>
    <definedName name="_4PAGE_1_OF_13">'[2]FORM B; PRICES'!#REF!</definedName>
    <definedName name="_7TENDER_NO._181" localSheetId="1">'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 Unit Prices'!#REF!</definedName>
    <definedName name="HEADER">'[2]FORM B; PRICES'!#REF!</definedName>
    <definedName name="_xlnm.Print_Area" localSheetId="1">' Unit Prices'!$B$1:$H$361</definedName>
    <definedName name="Print_Area_1">#REF!</definedName>
    <definedName name="Print_Area_2">#REF!</definedName>
    <definedName name="_xlnm.Print_Titles" localSheetId="1">'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 Unit Prices'!#REF!</definedName>
    <definedName name="TEMP">'[2]FORM B; PRICES'!#REF!</definedName>
    <definedName name="TESTHEAD" localSheetId="1">' Unit Prices'!#REF!</definedName>
    <definedName name="TESTHEAD">'[2]FORM B; PRICES'!#REF!</definedName>
    <definedName name="XEVERYTHING" localSheetId="1">' Unit Prices'!$B$1:$IV$20</definedName>
    <definedName name="XEverything">#REF!</definedName>
    <definedName name="XITEMS" localSheetId="1">' Unit Prices'!$B$6:$IV$20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1" i="14" l="1"/>
  <c r="H305" i="14"/>
  <c r="H306" i="14"/>
  <c r="H307" i="14"/>
  <c r="H308" i="14"/>
  <c r="H309" i="14"/>
  <c r="H304" i="14"/>
  <c r="H303" i="14"/>
  <c r="H131" i="14"/>
  <c r="H259" i="14"/>
  <c r="H260" i="14"/>
  <c r="H212" i="14"/>
  <c r="H213" i="14"/>
  <c r="H195" i="14"/>
  <c r="H196" i="14"/>
  <c r="H333" i="14"/>
  <c r="H158" i="14"/>
  <c r="H157" i="14"/>
  <c r="H180" i="14" l="1"/>
  <c r="H179" i="14"/>
  <c r="H24" i="14"/>
  <c r="H105" i="14"/>
  <c r="H104" i="14"/>
  <c r="H83" i="14"/>
  <c r="H22" i="14"/>
  <c r="H21" i="14"/>
  <c r="H142" i="14"/>
  <c r="H139" i="14"/>
  <c r="H140" i="14"/>
  <c r="H141" i="14"/>
  <c r="H143" i="14"/>
  <c r="H144" i="14"/>
  <c r="H145" i="14"/>
  <c r="H146" i="14"/>
  <c r="H147" i="14"/>
  <c r="H148" i="14"/>
  <c r="H159" i="14"/>
  <c r="H160" i="14"/>
  <c r="H155" i="14"/>
  <c r="H156" i="14"/>
  <c r="H134" i="14"/>
  <c r="H122" i="14"/>
  <c r="H123" i="14"/>
  <c r="H113" i="14"/>
  <c r="H114" i="14"/>
  <c r="H173" i="14"/>
  <c r="H174" i="14"/>
  <c r="H175" i="14"/>
  <c r="H176" i="14"/>
  <c r="H177" i="14"/>
  <c r="H178" i="14"/>
  <c r="H182" i="14"/>
  <c r="H183" i="14"/>
  <c r="H166" i="14"/>
  <c r="H167" i="14"/>
  <c r="H172" i="14"/>
  <c r="H170" i="14"/>
  <c r="H169" i="14"/>
  <c r="H168" i="14"/>
  <c r="H165" i="14"/>
  <c r="H209" i="14"/>
  <c r="H210" i="14"/>
  <c r="H211" i="14"/>
  <c r="H214" i="14"/>
  <c r="H215" i="14"/>
  <c r="H219" i="14"/>
  <c r="H220" i="14"/>
  <c r="H221" i="14"/>
  <c r="H222" i="14"/>
  <c r="H223" i="14"/>
  <c r="H224" i="14"/>
  <c r="H225" i="14"/>
  <c r="H226" i="14"/>
  <c r="H227" i="14"/>
  <c r="H228" i="14"/>
  <c r="H229" i="14"/>
  <c r="H251" i="14"/>
  <c r="H250" i="14"/>
  <c r="H241" i="14"/>
  <c r="H242" i="14"/>
  <c r="H243" i="14"/>
  <c r="H244" i="14"/>
  <c r="H245" i="14"/>
  <c r="H246" i="14"/>
  <c r="H247" i="14"/>
  <c r="H248" i="14"/>
  <c r="H249" i="14"/>
  <c r="H252" i="14"/>
  <c r="C253" i="14"/>
  <c r="C352" i="14" s="1"/>
  <c r="H266" i="14"/>
  <c r="H267" i="14"/>
  <c r="H268" i="14"/>
  <c r="H269" i="14"/>
  <c r="H270" i="14"/>
  <c r="H271" i="14"/>
  <c r="H275" i="14"/>
  <c r="H276" i="14"/>
  <c r="H301" i="14"/>
  <c r="H325" i="14"/>
  <c r="H326" i="14"/>
  <c r="H330" i="14"/>
  <c r="H331" i="14"/>
  <c r="H332" i="14"/>
  <c r="H327" i="14"/>
  <c r="H328" i="14"/>
  <c r="H329" i="14"/>
  <c r="H78" i="14" l="1"/>
  <c r="H77" i="14"/>
  <c r="H76" i="14"/>
  <c r="H75" i="14"/>
  <c r="H73" i="14"/>
  <c r="H72" i="14"/>
  <c r="H71" i="14"/>
  <c r="H80" i="14"/>
  <c r="H79" i="14"/>
  <c r="H57" i="14"/>
  <c r="H60" i="14"/>
  <c r="H85" i="14"/>
  <c r="H82" i="14"/>
  <c r="H69" i="14"/>
  <c r="H68" i="14"/>
  <c r="H67" i="14"/>
  <c r="H66" i="14"/>
  <c r="H65" i="14"/>
  <c r="H64" i="14"/>
  <c r="H63" i="14"/>
  <c r="H62" i="14"/>
  <c r="H61" i="14"/>
  <c r="H59" i="14"/>
  <c r="H58" i="14"/>
  <c r="H56" i="14"/>
  <c r="H100" i="14"/>
  <c r="H107" i="14"/>
  <c r="H106" i="14"/>
  <c r="H103" i="14"/>
  <c r="H102" i="14"/>
  <c r="H101" i="14"/>
  <c r="H99" i="14"/>
  <c r="H98" i="14"/>
  <c r="H97" i="14"/>
  <c r="H96" i="14"/>
  <c r="H94" i="14"/>
  <c r="H93" i="14"/>
  <c r="H92" i="14"/>
  <c r="H91" i="14"/>
  <c r="H90" i="14"/>
  <c r="H89" i="14"/>
  <c r="H51" i="14"/>
  <c r="H32" i="14"/>
  <c r="H45" i="14" l="1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125" i="14" l="1"/>
  <c r="H135" i="14" l="1"/>
  <c r="H86" i="14" l="1"/>
  <c r="H262" i="14" l="1"/>
  <c r="H261" i="14"/>
  <c r="H23" i="14"/>
  <c r="H256" i="14" l="1"/>
  <c r="H258" i="14"/>
  <c r="H255" i="14"/>
  <c r="H263" i="14" l="1"/>
  <c r="G353" i="14" s="1"/>
  <c r="H205" i="14" l="1"/>
  <c r="H198" i="14"/>
  <c r="C354" i="14" l="1"/>
  <c r="B354" i="14"/>
  <c r="C351" i="14"/>
  <c r="B351" i="14"/>
  <c r="C263" i="14"/>
  <c r="C353" i="14" s="1"/>
  <c r="B263" i="14"/>
  <c r="B353" i="14" s="1"/>
  <c r="C238" i="14"/>
  <c r="B238" i="14"/>
  <c r="H237" i="14"/>
  <c r="H236" i="14"/>
  <c r="H235" i="14"/>
  <c r="H233" i="14"/>
  <c r="H232" i="14"/>
  <c r="H238" i="14" l="1"/>
  <c r="G351" i="14" s="1"/>
  <c r="H288" i="14"/>
  <c r="H287" i="14"/>
  <c r="H285" i="14"/>
  <c r="H284" i="14"/>
  <c r="H302" i="14"/>
  <c r="H300" i="14"/>
  <c r="H208" i="14"/>
  <c r="H218" i="14"/>
  <c r="H265" i="14"/>
  <c r="F310" i="14"/>
  <c r="H294" i="14"/>
  <c r="H295" i="14"/>
  <c r="H321" i="14"/>
  <c r="H322" i="14"/>
  <c r="H323" i="14"/>
  <c r="H324" i="14"/>
  <c r="H334" i="14"/>
  <c r="H335" i="14"/>
  <c r="H336" i="14"/>
  <c r="H293" i="14"/>
  <c r="H296" i="14"/>
  <c r="H297" i="14"/>
  <c r="H298" i="14"/>
  <c r="B347" i="14"/>
  <c r="H318" i="14"/>
  <c r="H317" i="14"/>
  <c r="H316" i="14"/>
  <c r="H315" i="14"/>
  <c r="H314" i="14"/>
  <c r="H313" i="14"/>
  <c r="H312" i="14"/>
  <c r="H290" i="14"/>
  <c r="H289" i="14"/>
  <c r="H282" i="14"/>
  <c r="H281" i="14"/>
  <c r="H277" i="14"/>
  <c r="H278" i="14"/>
  <c r="H204" i="14"/>
  <c r="H203" i="14"/>
  <c r="B199" i="14"/>
  <c r="C206" i="14"/>
  <c r="C348" i="14" s="1"/>
  <c r="B206" i="14"/>
  <c r="B348" i="14" s="1"/>
  <c r="H201" i="14"/>
  <c r="C199" i="14"/>
  <c r="C347" i="14" s="1"/>
  <c r="H197" i="14"/>
  <c r="H194" i="14"/>
  <c r="H193" i="14"/>
  <c r="H192" i="14"/>
  <c r="H191" i="14"/>
  <c r="H190" i="14"/>
  <c r="H189" i="14"/>
  <c r="H188" i="14"/>
  <c r="H187" i="14"/>
  <c r="H186" i="14"/>
  <c r="H164" i="14"/>
  <c r="H274" i="14"/>
  <c r="H240" i="14"/>
  <c r="B230" i="14"/>
  <c r="H199" i="14" l="1"/>
  <c r="G347" i="14" s="1"/>
  <c r="H291" i="14"/>
  <c r="H319" i="14"/>
  <c r="H272" i="14"/>
  <c r="G354" i="14" s="1"/>
  <c r="H253" i="14"/>
  <c r="G352" i="14" s="1"/>
  <c r="H230" i="14"/>
  <c r="H279" i="14"/>
  <c r="H206" i="14"/>
  <c r="G348" i="14" s="1"/>
  <c r="H310" i="14"/>
  <c r="H337" i="14"/>
  <c r="H184" i="14"/>
  <c r="H161" i="14" l="1"/>
  <c r="H154" i="14"/>
  <c r="H153" i="14"/>
  <c r="H152" i="14"/>
  <c r="H151" i="14"/>
  <c r="H150" i="14"/>
  <c r="H149" i="14"/>
  <c r="H138" i="14"/>
  <c r="H132" i="14"/>
  <c r="H133" i="14"/>
  <c r="H130" i="14"/>
  <c r="H129" i="14"/>
  <c r="H128" i="14"/>
  <c r="H127" i="14"/>
  <c r="H126" i="14"/>
  <c r="H124" i="14"/>
  <c r="H121" i="14"/>
  <c r="H120" i="14"/>
  <c r="H119" i="14"/>
  <c r="H118" i="14"/>
  <c r="H117" i="14"/>
  <c r="H116" i="14"/>
  <c r="H115" i="14"/>
  <c r="H112" i="14"/>
  <c r="H111" i="14"/>
  <c r="H110" i="14"/>
  <c r="H108" i="14" l="1"/>
  <c r="H136" i="14"/>
  <c r="H162" i="14"/>
  <c r="H87" i="14"/>
  <c r="H53" i="14"/>
  <c r="H52" i="14"/>
  <c r="H50" i="14"/>
  <c r="H49" i="14"/>
  <c r="H48" i="14"/>
  <c r="H54" i="14" l="1"/>
  <c r="H14" i="14"/>
  <c r="H13" i="14"/>
  <c r="H11" i="14"/>
  <c r="H12" i="14"/>
  <c r="H9" i="14"/>
  <c r="H10" i="14"/>
  <c r="H26" i="14"/>
  <c r="H17" i="14"/>
  <c r="H16" i="14"/>
  <c r="H15" i="14"/>
  <c r="H8" i="14" l="1"/>
  <c r="B359" i="14" l="1"/>
  <c r="B358" i="14"/>
  <c r="B357" i="14"/>
  <c r="B356" i="14"/>
  <c r="B355" i="14"/>
  <c r="B350" i="14"/>
  <c r="B349" i="14"/>
  <c r="B346" i="14"/>
  <c r="B345" i="14"/>
  <c r="B344" i="14"/>
  <c r="B343" i="14"/>
  <c r="B342" i="14"/>
  <c r="C346" i="14"/>
  <c r="C345" i="14"/>
  <c r="C343" i="14"/>
  <c r="C342" i="14"/>
  <c r="C341" i="14"/>
  <c r="B341" i="14"/>
  <c r="C340" i="14"/>
  <c r="B340" i="14"/>
  <c r="C339" i="14"/>
  <c r="B339" i="14"/>
  <c r="C184" i="14"/>
  <c r="B184" i="14"/>
  <c r="C216" i="14"/>
  <c r="C349" i="14" s="1"/>
  <c r="B216" i="14"/>
  <c r="B253" i="14"/>
  <c r="B352" i="14" s="1"/>
  <c r="C162" i="14"/>
  <c r="B162" i="14"/>
  <c r="C136" i="14"/>
  <c r="C344" i="14" s="1"/>
  <c r="B136" i="14"/>
  <c r="C108" i="14"/>
  <c r="B108" i="14"/>
  <c r="C87" i="14"/>
  <c r="B87" i="14"/>
  <c r="C54" i="14"/>
  <c r="B54" i="14"/>
  <c r="C46" i="14"/>
  <c r="B27" i="14"/>
  <c r="C27" i="14"/>
  <c r="C337" i="14"/>
  <c r="C359" i="14" s="1"/>
  <c r="B337" i="14"/>
  <c r="C319" i="14"/>
  <c r="C358" i="14" s="1"/>
  <c r="B319" i="14"/>
  <c r="C310" i="14"/>
  <c r="C357" i="14" s="1"/>
  <c r="B310" i="14"/>
  <c r="C291" i="14"/>
  <c r="C356" i="14" s="1"/>
  <c r="B291" i="14"/>
  <c r="G357" i="14" l="1"/>
  <c r="G356" i="14"/>
  <c r="G359" i="14"/>
  <c r="G358" i="14"/>
  <c r="C279" i="14"/>
  <c r="C355" i="14" s="1"/>
  <c r="B279" i="14"/>
  <c r="C230" i="14"/>
  <c r="C350" i="14" s="1"/>
  <c r="C272" i="14"/>
  <c r="B272" i="14"/>
  <c r="H46" i="14" l="1"/>
  <c r="G340" i="14" s="1"/>
  <c r="G346" i="14"/>
  <c r="G355" i="14"/>
  <c r="G344" i="14"/>
  <c r="G350" i="14"/>
  <c r="G342" i="14"/>
  <c r="G341" i="14"/>
  <c r="H25" i="14"/>
  <c r="H20" i="14"/>
  <c r="H19" i="14"/>
  <c r="H18" i="14"/>
  <c r="H7" i="14"/>
  <c r="H216" i="14" l="1"/>
  <c r="G349" i="14" s="1"/>
  <c r="G343" i="14"/>
  <c r="G345" i="14"/>
  <c r="H27" i="14"/>
  <c r="G339" i="14" l="1"/>
  <c r="G361" i="14" s="1"/>
</calcChain>
</file>

<file path=xl/sharedStrings.xml><?xml version="1.0" encoding="utf-8"?>
<sst xmlns="http://schemas.openxmlformats.org/spreadsheetml/2006/main" count="1012" uniqueCount="389">
  <si>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</si>
  <si>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</si>
  <si>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</si>
  <si>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</si>
  <si>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</si>
  <si>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</si>
  <si>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</si>
  <si>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</si>
  <si>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</si>
  <si>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</si>
  <si>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</si>
  <si>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</si>
  <si>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</si>
  <si>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</si>
  <si>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</si>
  <si>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</si>
  <si>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</si>
  <si>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</si>
  <si>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</si>
  <si>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</si>
  <si>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</si>
  <si>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</si>
  <si>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C007</t>
  </si>
  <si>
    <t>C008</t>
  </si>
  <si>
    <t>C014</t>
  </si>
  <si>
    <t>C015</t>
  </si>
  <si>
    <t>E004</t>
  </si>
  <si>
    <t>E005</t>
  </si>
  <si>
    <t>E046</t>
  </si>
  <si>
    <t>F001</t>
  </si>
  <si>
    <t>G001</t>
  </si>
  <si>
    <t>Sodding</t>
  </si>
  <si>
    <t>G002</t>
  </si>
  <si>
    <t>G003</t>
  </si>
  <si>
    <t>Subtotal:</t>
  </si>
  <si>
    <t>D</t>
  </si>
  <si>
    <t>C</t>
  </si>
  <si>
    <t>B</t>
  </si>
  <si>
    <t>A</t>
  </si>
  <si>
    <t>A1</t>
  </si>
  <si>
    <t>Site Development and Restoration</t>
  </si>
  <si>
    <t>E11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</si>
  <si>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</si>
  <si>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</si>
  <si>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</si>
  <si>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</si>
  <si>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</si>
  <si>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</si>
  <si>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</si>
  <si>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</si>
  <si>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</si>
  <si>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</si>
  <si>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</si>
  <si>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</si>
  <si>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A5</t>
  </si>
  <si>
    <t>Tree Revegation</t>
  </si>
  <si>
    <t>a) Manitoba Maple</t>
  </si>
  <si>
    <t>b) Basswood</t>
  </si>
  <si>
    <t>c) American Elm (Prairie Expedition or Discovery)</t>
  </si>
  <si>
    <t>d) Oak</t>
  </si>
  <si>
    <t>A6</t>
  </si>
  <si>
    <t>A7</t>
  </si>
  <si>
    <t>A8</t>
  </si>
  <si>
    <t>a) Width &gt; or = 600mm</t>
  </si>
  <si>
    <t>A9</t>
  </si>
  <si>
    <t>A10</t>
  </si>
  <si>
    <t>A11</t>
  </si>
  <si>
    <t>A12</t>
  </si>
  <si>
    <t>tonne</t>
  </si>
  <si>
    <t>A13</t>
  </si>
  <si>
    <r>
      <t>m</t>
    </r>
    <r>
      <rPr>
        <vertAlign val="superscript"/>
        <sz val="12"/>
        <rFont val="Arial"/>
        <family val="2"/>
      </rPr>
      <t>3</t>
    </r>
  </si>
  <si>
    <t>A14</t>
  </si>
  <si>
    <t>Supply and Installation of Temporary Shoring</t>
  </si>
  <si>
    <t>Supply and Installation of Outfall Pipe</t>
  </si>
  <si>
    <t>Supply and Installation of Debris Grate</t>
  </si>
  <si>
    <t>Sewer Inspection</t>
  </si>
  <si>
    <t>Riverbank Regrading</t>
  </si>
  <si>
    <t>Geotextile</t>
  </si>
  <si>
    <t>Rockfill Riprap</t>
  </si>
  <si>
    <t>B1</t>
  </si>
  <si>
    <t>Sewer Cleaning</t>
  </si>
  <si>
    <t>hr</t>
  </si>
  <si>
    <t>B2</t>
  </si>
  <si>
    <t>E</t>
  </si>
  <si>
    <t>F</t>
  </si>
  <si>
    <t>G</t>
  </si>
  <si>
    <t>H</t>
  </si>
  <si>
    <t>I</t>
  </si>
  <si>
    <t>K</t>
  </si>
  <si>
    <t>L</t>
  </si>
  <si>
    <t>M</t>
  </si>
  <si>
    <t>P</t>
  </si>
  <si>
    <t>Q</t>
  </si>
  <si>
    <t>R</t>
  </si>
  <si>
    <t>S</t>
  </si>
  <si>
    <t>T</t>
  </si>
  <si>
    <t xml:space="preserve">Native Grass Seed &amp; Topsoil </t>
  </si>
  <si>
    <t>Construction of Concrete Collar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</si>
  <si>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</si>
  <si>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</si>
  <si>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</si>
  <si>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</si>
  <si>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</si>
  <si>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</si>
  <si>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</si>
  <si>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</si>
  <si>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</si>
  <si>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</si>
  <si>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</si>
  <si>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</si>
  <si>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</si>
  <si>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</si>
  <si>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Supply and Installation of Pipe Fittings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</si>
  <si>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</si>
  <si>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</si>
  <si>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</si>
  <si>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</si>
  <si>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</si>
  <si>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</si>
  <si>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</si>
  <si>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</si>
  <si>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</si>
  <si>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</si>
  <si>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</si>
  <si>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</si>
  <si>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</si>
  <si>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E1</t>
  </si>
  <si>
    <t>E2</t>
  </si>
  <si>
    <t xml:space="preserve">a) 525 mm diameter </t>
  </si>
  <si>
    <t>D14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</si>
  <si>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</si>
  <si>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</si>
  <si>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</si>
  <si>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</si>
  <si>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</si>
  <si>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</si>
  <si>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</si>
  <si>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</si>
  <si>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</si>
  <si>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F3</t>
  </si>
  <si>
    <t>F2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</si>
  <si>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</si>
  <si>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</si>
  <si>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</si>
  <si>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</si>
  <si>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</si>
  <si>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</si>
  <si>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</si>
  <si>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</si>
  <si>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</si>
  <si>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</si>
  <si>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</si>
  <si>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</si>
  <si>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Pipe Removal</t>
  </si>
  <si>
    <t xml:space="preserve">WELLINGTON CRESCENT OUTFALL (S-MA60007249) </t>
  </si>
  <si>
    <t>G1</t>
  </si>
  <si>
    <t>G2</t>
  </si>
  <si>
    <t>G3</t>
  </si>
  <si>
    <t>G4</t>
  </si>
  <si>
    <t>G5</t>
  </si>
  <si>
    <t>G6</t>
  </si>
  <si>
    <t>J</t>
  </si>
  <si>
    <t>L1</t>
  </si>
  <si>
    <t>L2</t>
  </si>
  <si>
    <t>L3</t>
  </si>
  <si>
    <t>P1</t>
  </si>
  <si>
    <t>P2</t>
  </si>
  <si>
    <t>P3</t>
  </si>
  <si>
    <t>P4</t>
  </si>
  <si>
    <t>I1</t>
  </si>
  <si>
    <t>G7</t>
  </si>
  <si>
    <t>G8</t>
  </si>
  <si>
    <t>G9</t>
  </si>
  <si>
    <t>G10</t>
  </si>
  <si>
    <t>G11</t>
  </si>
  <si>
    <t>G12</t>
  </si>
  <si>
    <t>H1</t>
  </si>
  <si>
    <t>H6</t>
  </si>
  <si>
    <t>H10</t>
  </si>
  <si>
    <t>H2</t>
  </si>
  <si>
    <t>H3</t>
  </si>
  <si>
    <t>H4</t>
  </si>
  <si>
    <t>H5</t>
  </si>
  <si>
    <t>H7</t>
  </si>
  <si>
    <t>H8</t>
  </si>
  <si>
    <t>H9</t>
  </si>
  <si>
    <t>H11</t>
  </si>
  <si>
    <t>J1</t>
  </si>
  <si>
    <t>J2</t>
  </si>
  <si>
    <t>J3</t>
  </si>
  <si>
    <t>K1</t>
  </si>
  <si>
    <t>K2</t>
  </si>
  <si>
    <t>K3</t>
  </si>
  <si>
    <t>allowance</t>
  </si>
  <si>
    <t>M1</t>
  </si>
  <si>
    <t>M2</t>
  </si>
  <si>
    <t>M3</t>
  </si>
  <si>
    <t>Q1</t>
  </si>
  <si>
    <t>Q2</t>
  </si>
  <si>
    <t>Q3</t>
  </si>
  <si>
    <t>R1</t>
  </si>
  <si>
    <t>R2</t>
  </si>
  <si>
    <t>R3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</si>
  <si>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</si>
  <si>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</si>
  <si>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</si>
  <si>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</si>
  <si>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</si>
  <si>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</si>
  <si>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</si>
  <si>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</si>
  <si>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</si>
  <si>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</si>
  <si>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D15</t>
  </si>
  <si>
    <t>G13</t>
  </si>
  <si>
    <t>a) 900 mm diameter</t>
  </si>
  <si>
    <t>U</t>
  </si>
  <si>
    <t>(See B10)</t>
  </si>
  <si>
    <t>D16</t>
  </si>
  <si>
    <t>FORM B: PRICES</t>
  </si>
  <si>
    <t>SUMMARY</t>
  </si>
  <si>
    <t xml:space="preserve">TOTAL BID PRICE (GST extra)                                                                              (in figures)                                             </t>
  </si>
  <si>
    <t xml:space="preserve">KINGSTON ROW &amp; DUNKIRK DRIVE OUTFALL (S-MA50017492) </t>
  </si>
  <si>
    <t xml:space="preserve">143 KINGSTON ROW OUTFALL (S-MA50014591) </t>
  </si>
  <si>
    <t xml:space="preserve">691 TACHE AVENUE OUTFALL (S-MA70047759) </t>
  </si>
  <si>
    <t xml:space="preserve">50 EASTWOOD DRIVE OUTFALL (S-MA40000014) </t>
  </si>
  <si>
    <t xml:space="preserve">ASSINIBOINE CRESCENT/WINDHAM ROAD OUTFALL (S-MA20005071) </t>
  </si>
  <si>
    <t xml:space="preserve">2782 ASSINIBOINE AVENUE OUTFALL (S-MA70073365) </t>
  </si>
  <si>
    <t xml:space="preserve">3145 NESS AVENUE OUTFALLS (S-MA20000077 AND S-MA20000072) </t>
  </si>
  <si>
    <t>300 DUNKIRK DRIVE OUTFALL (S-MA50011492)</t>
  </si>
  <si>
    <t xml:space="preserve">STURGEON ROAD OUTFALL (S-MA20003873) </t>
  </si>
  <si>
    <t>242 METCALFE AVENUE OUTFALL (S-MA70011115)</t>
  </si>
  <si>
    <t>1 HART AVENUE OUTFALL (S-MA70043042)</t>
  </si>
  <si>
    <t>108 SELKIRK AVENUE OUTFALL (S-MA70007427)</t>
  </si>
  <si>
    <t>N</t>
  </si>
  <si>
    <t>O</t>
  </si>
  <si>
    <t>WATERFRONT DRIVE AND MCDERMOT AVENUE OUTFALL (S-MA70145080)</t>
  </si>
  <si>
    <t>GRANITE WAY OUTFALL (S-MA20014505)</t>
  </si>
  <si>
    <t>2464 ASSINIBOINE CRESCENT OUTFALL (S-MA20005373)</t>
  </si>
  <si>
    <t>745 TACHE AVENUE OUTFALL (S-MA70017688)</t>
  </si>
  <si>
    <t>3087 VIALOUX DRIVE OUTFALL (S-MA60003875)</t>
  </si>
  <si>
    <t>300 BREDIN DRIVE OUTFALL (S-MA40005212)</t>
  </si>
  <si>
    <t>521 ST JOHN AMBULANCE WAY OUTFALL (S-MA20011467)</t>
  </si>
  <si>
    <t>63 BARKER BOULEVARD OUTFALL (S-MA70031713)</t>
  </si>
  <si>
    <t>c) 500mm diameter or larger</t>
  </si>
  <si>
    <t>a) 600 mm diameter CMP (2.8mm) c/w polymer coating</t>
  </si>
  <si>
    <t>a) 600 mm diameter</t>
  </si>
  <si>
    <t>Connect 600 mm CMP to Existing Chamber (Reinforced Concrete Collar)</t>
  </si>
  <si>
    <t>Cement Stabilized Fill</t>
  </si>
  <si>
    <t>a) Outfall (600 mm CMP)</t>
  </si>
  <si>
    <t>Manhole/Chamber Cleaning (As Required)</t>
  </si>
  <si>
    <t>a) 900 mm diameter CMP (2.8mm) c/w polymer coating</t>
  </si>
  <si>
    <t>b) 750 mm diameter conc C76-IV</t>
  </si>
  <si>
    <t>Sewer Cleaning (As Required)</t>
  </si>
  <si>
    <t>a) Outfall (900 mm CMP, 750 mm Conc)</t>
  </si>
  <si>
    <t>a) 1050 mm diameter internal slip joint</t>
  </si>
  <si>
    <t>a) Outfall (1050 mm CMP)</t>
  </si>
  <si>
    <t>a) Outfall (900 mm CMP, 750 conc)</t>
  </si>
  <si>
    <t>Abandoning Existing 200 Steel Watermain (Cut and Plug)</t>
  </si>
  <si>
    <t>a) 525 mm diameter CMP (2.0mm) c/w polymer coating</t>
  </si>
  <si>
    <t>Supply and Installation of HDPE Liner Pipe</t>
  </si>
  <si>
    <t>a) 450 mm OD HDPE DR17</t>
  </si>
  <si>
    <t>b) 525 mm diameter conc C76-IV</t>
  </si>
  <si>
    <t>a) 525 mm diameter</t>
  </si>
  <si>
    <t>a) Outfall (450 mm HDPE Liner, 525 mm CMP )</t>
  </si>
  <si>
    <t>a) Pre-Construction, 1800 mm Conc/CMP</t>
  </si>
  <si>
    <t>b) Post-Construction, 1800 mm Con/CMP</t>
  </si>
  <si>
    <t>a) 1800 mm diameter</t>
  </si>
  <si>
    <t>a) Pre-Construction, 300 mm CMP</t>
  </si>
  <si>
    <t>b) Post-Construction, 300 mm CMP</t>
  </si>
  <si>
    <t>U1</t>
  </si>
  <si>
    <t>U2</t>
  </si>
  <si>
    <t>U3</t>
  </si>
  <si>
    <t>U4</t>
  </si>
  <si>
    <t>U5</t>
  </si>
  <si>
    <t>a) 900 mm diameter CMP</t>
  </si>
  <si>
    <t>HDD Outfall Cleaning</t>
  </si>
  <si>
    <t>a) 600 mm diameter CS outfall</t>
  </si>
  <si>
    <t>a) 900 mm diameter outfall</t>
  </si>
  <si>
    <t>a) 1800 mm diameter CMP outfall</t>
  </si>
  <si>
    <t>O1</t>
  </si>
  <si>
    <t>O2</t>
  </si>
  <si>
    <t>O3</t>
  </si>
  <si>
    <t>O4</t>
  </si>
  <si>
    <t>a) 2700 mm diameter Conc/CMP outfall</t>
  </si>
  <si>
    <t xml:space="preserve">HDD Outfall Cleaning </t>
  </si>
  <si>
    <t>N1</t>
  </si>
  <si>
    <t>N2</t>
  </si>
  <si>
    <t>N3</t>
  </si>
  <si>
    <t>N4</t>
  </si>
  <si>
    <t>a) 2430 mm diameter CMP / 2850 mm x2260 mm Conc</t>
  </si>
  <si>
    <t>a) 1980 mm diameter Conc/1800 mm diameter CMP outfall</t>
  </si>
  <si>
    <t>a) 2430 mm diameter CMP / 2850 mm x2260 mm Conc outfall</t>
  </si>
  <si>
    <t>M4</t>
  </si>
  <si>
    <t>L4</t>
  </si>
  <si>
    <t>a) 2100 mm diameter CMP/ 1800 mm diameter Conc outfall</t>
  </si>
  <si>
    <t>a) 1200 mm diameter Conc/1200 mm diameter CMP outfall</t>
  </si>
  <si>
    <t>I2</t>
  </si>
  <si>
    <t>I3</t>
  </si>
  <si>
    <t>I4</t>
  </si>
  <si>
    <t>I5</t>
  </si>
  <si>
    <t>a) 750 mm diameter</t>
  </si>
  <si>
    <t>a) 750 mm diameter internal pipe sleeve</t>
  </si>
  <si>
    <t>a) 750 mm diameter Conc/CMP outfall</t>
  </si>
  <si>
    <t>a) 750 mm diameter CMP (2.0mm) c/w Polymer Coating</t>
  </si>
  <si>
    <t>Supply and Installation of PVC Fold &amp; Form Liner</t>
  </si>
  <si>
    <t>a) Nominal OD 600 mm diameter, 8.7mm min. wall thickness</t>
  </si>
  <si>
    <t>b)  1200mm x 900mm Conc, 600mm Clay, 750mm CMP outfall - Post Construction</t>
  </si>
  <si>
    <t>a) 1200 mm diameter CMP (2.8mm) c/w Polymer Coating</t>
  </si>
  <si>
    <t>b) 600 mm diameter CMP (2.8mm) c/w Polymer Coating</t>
  </si>
  <si>
    <t>b) 600 mm diameter</t>
  </si>
  <si>
    <t xml:space="preserve">a) 1200 mm diameter </t>
  </si>
  <si>
    <t>a) 1200 mm diameter</t>
  </si>
  <si>
    <t>a) 1050 mm conc/1200 mm CMP outfall</t>
  </si>
  <si>
    <t>b) 600 mm CMP outfall</t>
  </si>
  <si>
    <t>A15</t>
  </si>
  <si>
    <t>E22</t>
  </si>
  <si>
    <t>E16</t>
  </si>
  <si>
    <t>E17</t>
  </si>
  <si>
    <t>E17/E22</t>
  </si>
  <si>
    <t>CW 2030</t>
  </si>
  <si>
    <t>E25</t>
  </si>
  <si>
    <t>E26</t>
  </si>
  <si>
    <t>E18</t>
  </si>
  <si>
    <t>E33</t>
  </si>
  <si>
    <t>E32</t>
  </si>
  <si>
    <t>CW 3510</t>
  </si>
  <si>
    <t>CW 2140</t>
  </si>
  <si>
    <t>E29</t>
  </si>
  <si>
    <t>E28</t>
  </si>
  <si>
    <t>E19</t>
  </si>
  <si>
    <t>E36</t>
  </si>
  <si>
    <t>E37</t>
  </si>
  <si>
    <t>CW 2110</t>
  </si>
  <si>
    <t>D17</t>
  </si>
  <si>
    <t>Supplying and Placing Base Course Material</t>
  </si>
  <si>
    <t>CW 3110</t>
  </si>
  <si>
    <t>E21</t>
  </si>
  <si>
    <t>E14</t>
  </si>
  <si>
    <t>Allowance for Replacement of Irrigation System</t>
  </si>
  <si>
    <t>K4</t>
  </si>
  <si>
    <t>E31</t>
  </si>
  <si>
    <t>L5</t>
  </si>
  <si>
    <t>L6</t>
  </si>
  <si>
    <t>N5</t>
  </si>
  <si>
    <t>N6</t>
  </si>
  <si>
    <t>N7</t>
  </si>
  <si>
    <t>Allowance for SPCSP plate replacement</t>
  </si>
  <si>
    <t>E38</t>
  </si>
  <si>
    <t>A16</t>
  </si>
  <si>
    <t>Allowance for Soils Investigation</t>
  </si>
  <si>
    <t>Temporary Sewer Plug</t>
  </si>
  <si>
    <t>E39</t>
  </si>
  <si>
    <t>E34</t>
  </si>
  <si>
    <t>R4</t>
  </si>
  <si>
    <t>R5</t>
  </si>
  <si>
    <t>S6</t>
  </si>
  <si>
    <t>S7</t>
  </si>
  <si>
    <t>S8</t>
  </si>
  <si>
    <t>S9</t>
  </si>
  <si>
    <t>U6</t>
  </si>
  <si>
    <t>U7</t>
  </si>
  <si>
    <t>U8</t>
  </si>
  <si>
    <t>G14</t>
  </si>
  <si>
    <t>Abandoning Existing Sewers with Cement Stabilized Flowable Fill</t>
  </si>
  <si>
    <t>CW 2130</t>
  </si>
  <si>
    <t>G15</t>
  </si>
  <si>
    <t>Abandoning Existing Manholes</t>
  </si>
  <si>
    <t>U9</t>
  </si>
  <si>
    <t>Removal of Concrete Debris</t>
  </si>
  <si>
    <t>E27</t>
  </si>
  <si>
    <t>a) 1350 mm diameter Conc/CMP outfall</t>
  </si>
  <si>
    <t>a) Post-Construction, 600 mm CMP</t>
  </si>
  <si>
    <t>a) Post-Construction, 750 mm Conc/CMP</t>
  </si>
  <si>
    <t>a) Post-Construction, 900 mm CMP</t>
  </si>
  <si>
    <t>I6</t>
  </si>
  <si>
    <t>a) 1350 mm diameter</t>
  </si>
  <si>
    <t>K5</t>
  </si>
  <si>
    <t>a) 2100 mm diameter</t>
  </si>
  <si>
    <t>a) 2100 mm diameter Conc/1800 mm diameter CMP outfall</t>
  </si>
  <si>
    <t>O5</t>
  </si>
  <si>
    <t>a) 1200mm x 900mm Conc, 600mm Clay, 750mm CMP outfall - Pre-Lining</t>
  </si>
  <si>
    <t>F16</t>
  </si>
  <si>
    <t>Internal Concrete Polyurethane Foam Injection</t>
  </si>
  <si>
    <t>S10</t>
  </si>
  <si>
    <t>S11</t>
  </si>
  <si>
    <t>Provisional items</t>
  </si>
  <si>
    <t>a) 900 mm CMP (2.8mm) c/w Polymer Coating</t>
  </si>
  <si>
    <t>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</si>
</sst>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39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4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4" fontId="38" fillId="0" borderId="15" xfId="110" applyNumberFormat="1" applyFont="1" applyFill="1" applyBorder="1" applyAlignment="1">
      <alignment horizontal="center" vertical="top" wrapText="1"/>
    </xf>
    <xf numFmtId="4" fontId="38" fillId="0" borderId="15" xfId="110" applyNumberFormat="1" applyFont="1" applyFill="1" applyBorder="1" applyAlignment="1">
      <alignment horizontal="center" vertical="top"/>
    </xf>
    <xf numFmtId="175" fontId="38" fillId="0" borderId="0" xfId="110" applyNumberFormat="1" applyFont="1" applyFill="1" applyBorder="1" applyAlignment="1">
      <alignment horizontal="center" vertical="top"/>
    </xf>
    <xf numFmtId="0" fontId="20" fillId="0" borderId="0" xfId="110" applyNumberFormat="1" applyFont="1" applyFill="1" applyBorder="1"/>
    <xf numFmtId="4" fontId="38" fillId="0" borderId="0" xfId="110" applyNumberFormat="1" applyFont="1" applyFill="1" applyBorder="1" applyAlignment="1" applyProtection="1">
      <alignment horizontal="center" vertical="top" wrapText="1"/>
    </xf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8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3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1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1" fontId="43" fillId="0" borderId="34" xfId="0" applyNumberFormat="1" applyFont="1" applyFill="1" applyBorder="1" applyAlignment="1" applyProtection="1">
      <alignment vertical="center"/>
    </xf>
    <xf numFmtId="1" fontId="43" fillId="0" borderId="35" xfId="0" applyNumberFormat="1" applyFont="1" applyFill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7" fontId="20" fillId="0" borderId="24" xfId="0" applyNumberFormat="1" applyFont="1" applyBorder="1" applyAlignment="1" applyProtection="1">
      <alignment horizontal="right" vertical="center"/>
    </xf>
    <xf numFmtId="7" fontId="20" fillId="0" borderId="30" xfId="0" applyNumberFormat="1" applyFont="1" applyBorder="1" applyAlignment="1" applyProtection="1">
      <alignment horizontal="right" vertical="center"/>
    </xf>
    <xf numFmtId="0" fontId="42" fillId="0" borderId="39" xfId="0" applyFont="1" applyFill="1" applyBorder="1" applyAlignment="1" applyProtection="1">
      <alignment horizontal="center" vertical="center"/>
    </xf>
    <xf numFmtId="1" fontId="43" fillId="0" borderId="37" xfId="0" applyNumberFormat="1" applyFont="1" applyFill="1" applyBorder="1" applyAlignment="1" applyProtection="1">
      <alignment vertical="center" wrapText="1"/>
    </xf>
    <xf numFmtId="174" fontId="43" fillId="0" borderId="45" xfId="0" applyNumberFormat="1" applyFont="1" applyFill="1" applyBorder="1" applyAlignment="1" applyProtection="1">
      <alignment vertical="center" wrapText="1"/>
    </xf>
    <xf numFmtId="0" fontId="42" fillId="0" borderId="43" xfId="0" applyFont="1" applyFill="1" applyBorder="1" applyAlignment="1" applyProtection="1">
      <alignment horizontal="center" vertical="center"/>
    </xf>
    <xf numFmtId="0" fontId="42" fillId="0" borderId="48" xfId="0" applyFont="1" applyFill="1" applyBorder="1" applyAlignment="1" applyProtection="1">
      <alignment horizontal="center" vertical="center"/>
    </xf>
    <xf numFmtId="1" fontId="43" fillId="0" borderId="38" xfId="0" applyNumberFormat="1" applyFont="1" applyFill="1" applyBorder="1" applyAlignment="1" applyProtection="1">
      <alignment vertical="center"/>
    </xf>
    <xf numFmtId="1" fontId="43" fillId="0" borderId="41" xfId="0" applyNumberFormat="1" applyFont="1" applyFill="1" applyBorder="1" applyAlignment="1" applyProtection="1">
      <alignment vertical="center" wrapText="1"/>
    </xf>
    <xf numFmtId="174" fontId="43" fillId="0" borderId="36" xfId="0" applyNumberFormat="1" applyFont="1" applyFill="1" applyBorder="1" applyAlignment="1" applyProtection="1">
      <alignment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1" fontId="46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0" fontId="42" fillId="0" borderId="15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1" fontId="43" fillId="0" borderId="34" xfId="0" applyNumberFormat="1" applyFont="1" applyFill="1" applyBorder="1" applyAlignment="1" applyProtection="1">
      <alignment vertical="center" wrapText="1"/>
    </xf>
    <xf numFmtId="1" fontId="43" fillId="0" borderId="44" xfId="0" applyNumberFormat="1" applyFont="1" applyFill="1" applyBorder="1" applyAlignment="1" applyProtection="1">
      <alignment vertical="center" wrapText="1"/>
    </xf>
    <xf numFmtId="7" fontId="20" fillId="0" borderId="19" xfId="0" applyNumberFormat="1" applyFont="1" applyBorder="1" applyAlignment="1" applyProtection="1">
      <alignment horizontal="center" vertical="center"/>
    </xf>
    <xf numFmtId="1" fontId="43" fillId="0" borderId="37" xfId="0" applyNumberFormat="1" applyFont="1" applyBorder="1" applyAlignment="1" applyProtection="1">
      <alignment horizontal="left" vertical="center" wrapText="1"/>
    </xf>
    <xf numFmtId="174" fontId="47" fillId="0" borderId="49" xfId="0" applyNumberFormat="1" applyFont="1" applyBorder="1" applyAlignment="1" applyProtection="1">
      <alignment horizontal="right" vertical="center" wrapText="1"/>
    </xf>
    <xf numFmtId="0" fontId="20" fillId="0" borderId="0" xfId="110" applyNumberFormat="1" applyFont="1" applyFill="1" applyAlignment="1">
      <alignment vertical="center" wrapText="1"/>
    </xf>
    <xf numFmtId="0" fontId="39" fillId="0" borderId="0" xfId="110" applyFont="1" applyFill="1" applyBorder="1" applyAlignment="1">
      <alignment vertical="center" wrapText="1"/>
    </xf>
    <xf numFmtId="0" fontId="20" fillId="0" borderId="0" xfId="110" applyFont="1" applyFill="1" applyAlignment="1">
      <alignment vertical="center"/>
    </xf>
    <xf numFmtId="0" fontId="39" fillId="0" borderId="0" xfId="110" applyFont="1" applyFill="1" applyAlignment="1">
      <alignment vertical="center" wrapText="1"/>
    </xf>
    <xf numFmtId="4" fontId="38" fillId="25" borderId="15" xfId="110" applyNumberFormat="1" applyFont="1" applyFill="1" applyBorder="1" applyAlignment="1" applyProtection="1">
      <alignment horizontal="center" vertical="top" wrapText="1"/>
    </xf>
    <xf numFmtId="0" fontId="35" fillId="0" borderId="0" xfId="110" applyNumberFormat="1" applyFill="1" applyAlignment="1" applyProtection="1">
      <alignment vertical="top"/>
    </xf>
    <xf numFmtId="7" fontId="35" fillId="0" borderId="0" xfId="110" applyNumberFormat="1" applyFill="1" applyBorder="1" applyAlignment="1">
      <alignment horizontal="right"/>
    </xf>
    <xf numFmtId="0" fontId="34" fillId="0" borderId="15" xfId="0" applyFont="1" applyBorder="1" applyAlignment="1" applyProtection="1">
      <alignment vertical="center" wrapText="1"/>
    </xf>
    <xf numFmtId="174" fontId="42" fillId="0" borderId="35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34" fillId="0" borderId="0" xfId="113" applyNumberFormat="1" applyFont="1" applyFill="1" applyBorder="1" applyAlignment="1" applyProtection="1">
      <alignment horizontal="left" vertical="center"/>
    </xf>
    <xf numFmtId="174" fontId="42" fillId="0" borderId="35" xfId="0" applyNumberFormat="1" applyFont="1" applyFill="1" applyBorder="1" applyAlignment="1" applyProtection="1">
      <alignment horizontal="center" vertical="center" wrapText="1"/>
    </xf>
    <xf numFmtId="174" fontId="42" fillId="0" borderId="16" xfId="0" applyNumberFormat="1" applyFont="1" applyFill="1" applyBorder="1" applyAlignment="1" applyProtection="1">
      <alignment horizontal="center" vertical="center" wrapText="1"/>
    </xf>
    <xf numFmtId="1" fontId="43" fillId="0" borderId="29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7" xfId="0" applyNumberFormat="1" applyFont="1" applyFill="1" applyBorder="1" applyAlignment="1" applyProtection="1">
      <alignment horizontal="left" vertical="center" wrapText="1"/>
    </xf>
    <xf numFmtId="1" fontId="43" fillId="0" borderId="32" xfId="0" applyNumberFormat="1" applyFont="1" applyFill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right" vertical="center" wrapText="1"/>
    </xf>
    <xf numFmtId="1" fontId="43" fillId="0" borderId="29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7" xfId="0" applyNumberFormat="1" applyFont="1" applyBorder="1" applyAlignment="1" applyProtection="1">
      <alignment horizontal="left" vertical="center" wrapText="1"/>
    </xf>
    <xf numFmtId="1" fontId="43" fillId="0" borderId="32" xfId="0" applyNumberFormat="1" applyFont="1" applyFill="1" applyBorder="1" applyAlignment="1" applyProtection="1">
      <alignment horizontal="left" vertical="center"/>
    </xf>
    <xf numFmtId="1" fontId="43" fillId="0" borderId="33" xfId="0" applyNumberFormat="1" applyFont="1" applyFill="1" applyBorder="1" applyAlignment="1" applyProtection="1">
      <alignment horizontal="left" vertical="center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40" xfId="0" applyNumberFormat="1" applyFont="1" applyBorder="1" applyAlignment="1" applyProtection="1">
      <alignment horizontal="center" vertical="center" wrapText="1"/>
    </xf>
    <xf numFmtId="1" fontId="43" fillId="0" borderId="46" xfId="0" applyNumberFormat="1" applyFont="1" applyFill="1" applyBorder="1" applyAlignment="1" applyProtection="1">
      <alignment horizontal="left" vertical="center" wrapText="1"/>
    </xf>
    <xf numFmtId="1" fontId="43" fillId="0" borderId="42" xfId="0" applyNumberFormat="1" applyFont="1" applyFill="1" applyBorder="1" applyAlignment="1" applyProtection="1">
      <alignment horizontal="left" vertical="center" wrapText="1"/>
    </xf>
    <xf numFmtId="1" fontId="43" fillId="0" borderId="47" xfId="0" applyNumberFormat="1" applyFont="1" applyFill="1" applyBorder="1" applyAlignment="1" applyProtection="1">
      <alignment horizontal="left" vertical="center" wrapText="1"/>
    </xf>
    <xf numFmtId="1" fontId="43" fillId="0" borderId="41" xfId="0" applyNumberFormat="1" applyFont="1" applyFill="1" applyBorder="1" applyAlignment="1" applyProtection="1">
      <alignment horizontal="right" vertical="center" wrapText="1"/>
    </xf>
    <xf numFmtId="1" fontId="43" fillId="0" borderId="37" xfId="0" applyNumberFormat="1" applyFont="1" applyFill="1" applyBorder="1" applyAlignment="1" applyProtection="1">
      <alignment horizontal="right" vertical="center"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3"/>
  <sheetViews>
    <sheetView showZeros="0" tabSelected="1" showOutlineSymbols="0" view="pageLayout" topLeftCell="B1" zoomScaleNormal="100" zoomScaleSheetLayoutView="70" workbookViewId="0">
      <selection activeCell="G7" sqref="G7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81.5703125" style="2" customWidth="1"/>
    <col min="4" max="4" width="20.28515625" style="19" customWidth="1"/>
    <col min="5" max="5" width="16.140625" style="2" customWidth="1"/>
    <col min="6" max="6" width="19.5703125" style="20" customWidth="1"/>
    <col min="7" max="7" width="21.28515625" style="18" customWidth="1"/>
    <col min="8" max="8" width="21.5703125" style="18" customWidth="1"/>
    <col min="9" max="9" width="137.42578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7" t="s">
        <v>219</v>
      </c>
      <c r="C1" s="38"/>
      <c r="D1" s="38"/>
      <c r="E1" s="38"/>
      <c r="F1" s="38"/>
      <c r="G1" s="39"/>
      <c r="H1" s="38"/>
    </row>
    <row r="2" spans="1:10" x14ac:dyDescent="0.2">
      <c r="A2" s="3"/>
      <c r="B2" s="40" t="s">
        <v>217</v>
      </c>
      <c r="C2" s="41"/>
      <c r="D2" s="42"/>
      <c r="E2" s="41"/>
      <c r="F2" s="41"/>
      <c r="G2" s="43"/>
      <c r="H2" s="41"/>
    </row>
    <row r="3" spans="1:10" x14ac:dyDescent="0.2">
      <c r="A3" s="4"/>
      <c r="B3" s="44" t="s">
        <v>1</v>
      </c>
      <c r="C3" s="45"/>
      <c r="D3" s="45"/>
      <c r="E3" s="45"/>
      <c r="F3" s="45"/>
      <c r="G3" s="46"/>
      <c r="H3" s="47"/>
    </row>
    <row r="4" spans="1:10" x14ac:dyDescent="0.2">
      <c r="A4" s="7" t="s">
        <v>2</v>
      </c>
      <c r="B4" s="48" t="s">
        <v>3</v>
      </c>
      <c r="C4" s="49" t="s">
        <v>4</v>
      </c>
      <c r="D4" s="50" t="s">
        <v>5</v>
      </c>
      <c r="E4" s="51" t="s">
        <v>6</v>
      </c>
      <c r="F4" s="51" t="s">
        <v>7</v>
      </c>
      <c r="G4" s="103" t="s">
        <v>8</v>
      </c>
      <c r="H4" s="51" t="s">
        <v>9</v>
      </c>
    </row>
    <row r="5" spans="1:10" ht="15.75" thickBot="1" x14ac:dyDescent="0.25">
      <c r="A5" s="8"/>
      <c r="B5" s="52"/>
      <c r="C5" s="53"/>
      <c r="D5" s="54" t="s">
        <v>10</v>
      </c>
      <c r="E5" s="55"/>
      <c r="F5" s="56" t="s">
        <v>11</v>
      </c>
      <c r="G5" s="57"/>
      <c r="H5" s="58"/>
    </row>
    <row r="6" spans="1:10" ht="36" customHeight="1" thickTop="1" x14ac:dyDescent="0.2">
      <c r="A6" s="10" t="s">
        <v>12</v>
      </c>
      <c r="B6" s="59" t="s">
        <v>38</v>
      </c>
      <c r="C6" s="125" t="s">
        <v>222</v>
      </c>
      <c r="D6" s="126"/>
      <c r="E6" s="126"/>
      <c r="F6" s="126"/>
      <c r="G6" s="126"/>
      <c r="H6" s="127"/>
      <c r="I6" s="11"/>
      <c r="J6" s="12"/>
    </row>
    <row r="7" spans="1:10" ht="36" customHeight="1" x14ac:dyDescent="0.2">
      <c r="A7" s="13" t="s">
        <v>13</v>
      </c>
      <c r="B7" s="60" t="s">
        <v>39</v>
      </c>
      <c r="C7" s="61" t="s">
        <v>40</v>
      </c>
      <c r="D7" s="60" t="s">
        <v>21</v>
      </c>
      <c r="E7" s="60" t="s">
        <v>42</v>
      </c>
      <c r="F7" s="60">
        <v>1</v>
      </c>
      <c r="G7" s="99"/>
      <c r="H7" s="63">
        <f>F7*G7</f>
        <v>0</v>
      </c>
      <c r="I7" s="11"/>
      <c r="J7" s="12"/>
    </row>
    <row r="8" spans="1:10" ht="36" customHeight="1" x14ac:dyDescent="0.2">
      <c r="A8" s="13"/>
      <c r="B8" s="60" t="s">
        <v>43</v>
      </c>
      <c r="C8" s="61" t="s">
        <v>72</v>
      </c>
      <c r="D8" s="60" t="s">
        <v>317</v>
      </c>
      <c r="E8" s="60" t="s">
        <v>42</v>
      </c>
      <c r="F8" s="60">
        <v>1</v>
      </c>
      <c r="G8" s="99"/>
      <c r="H8" s="63">
        <f t="shared" ref="H8:H14" si="0">F8*G8</f>
        <v>0</v>
      </c>
      <c r="I8" s="106"/>
      <c r="J8" s="35"/>
    </row>
    <row r="9" spans="1:10" ht="36" customHeight="1" x14ac:dyDescent="0.2">
      <c r="A9" s="13"/>
      <c r="B9" s="60" t="s">
        <v>46</v>
      </c>
      <c r="C9" s="61" t="s">
        <v>73</v>
      </c>
      <c r="D9" s="60" t="s">
        <v>318</v>
      </c>
      <c r="E9" s="60"/>
      <c r="F9" s="60"/>
      <c r="G9" s="62"/>
      <c r="H9" s="63">
        <f t="shared" si="0"/>
        <v>0</v>
      </c>
      <c r="I9" s="11"/>
      <c r="J9" s="12"/>
    </row>
    <row r="10" spans="1:10" ht="36" customHeight="1" x14ac:dyDescent="0.2">
      <c r="A10" s="13"/>
      <c r="B10" s="60"/>
      <c r="C10" s="61" t="s">
        <v>245</v>
      </c>
      <c r="D10" s="60"/>
      <c r="E10" s="60" t="s">
        <v>45</v>
      </c>
      <c r="F10" s="60">
        <v>25</v>
      </c>
      <c r="G10" s="99"/>
      <c r="H10" s="63">
        <f t="shared" si="0"/>
        <v>0</v>
      </c>
      <c r="I10" s="27"/>
      <c r="J10" s="12"/>
    </row>
    <row r="11" spans="1:10" ht="42" customHeight="1" x14ac:dyDescent="0.2">
      <c r="A11" s="13"/>
      <c r="B11" s="60" t="s">
        <v>49</v>
      </c>
      <c r="C11" s="61" t="s">
        <v>74</v>
      </c>
      <c r="D11" s="60" t="s">
        <v>318</v>
      </c>
      <c r="E11" s="60"/>
      <c r="F11" s="60"/>
      <c r="G11" s="62"/>
      <c r="H11" s="63">
        <f t="shared" si="0"/>
        <v>0</v>
      </c>
      <c r="I11" s="26"/>
      <c r="J11" s="12"/>
    </row>
    <row r="12" spans="1:10" ht="36" customHeight="1" x14ac:dyDescent="0.2">
      <c r="A12" s="13"/>
      <c r="B12" s="60"/>
      <c r="C12" s="61" t="s">
        <v>246</v>
      </c>
      <c r="D12" s="60"/>
      <c r="E12" s="60" t="s">
        <v>0</v>
      </c>
      <c r="F12" s="60">
        <v>1</v>
      </c>
      <c r="G12" s="99"/>
      <c r="H12" s="63">
        <f t="shared" si="0"/>
        <v>0</v>
      </c>
      <c r="I12" s="27"/>
      <c r="J12" s="12"/>
    </row>
    <row r="13" spans="1:10" ht="36" customHeight="1" x14ac:dyDescent="0.2">
      <c r="A13" s="13"/>
      <c r="B13" s="60" t="s">
        <v>54</v>
      </c>
      <c r="C13" s="61" t="s">
        <v>247</v>
      </c>
      <c r="D13" s="60" t="s">
        <v>319</v>
      </c>
      <c r="E13" s="60" t="s">
        <v>42</v>
      </c>
      <c r="F13" s="60">
        <v>1</v>
      </c>
      <c r="G13" s="99"/>
      <c r="H13" s="63">
        <f t="shared" si="0"/>
        <v>0</v>
      </c>
      <c r="I13" s="27"/>
      <c r="J13" s="12"/>
    </row>
    <row r="14" spans="1:10" ht="43.5" customHeight="1" x14ac:dyDescent="0.2">
      <c r="A14" s="13"/>
      <c r="B14" s="60" t="s">
        <v>60</v>
      </c>
      <c r="C14" s="61" t="s">
        <v>248</v>
      </c>
      <c r="D14" s="60" t="s">
        <v>320</v>
      </c>
      <c r="E14" s="60" t="s">
        <v>70</v>
      </c>
      <c r="F14" s="60">
        <v>2</v>
      </c>
      <c r="G14" s="99"/>
      <c r="H14" s="63">
        <f t="shared" si="0"/>
        <v>0</v>
      </c>
      <c r="I14" s="27"/>
      <c r="J14" s="12"/>
    </row>
    <row r="15" spans="1:10" ht="36" customHeight="1" x14ac:dyDescent="0.2">
      <c r="A15" s="13"/>
      <c r="B15" s="60" t="s">
        <v>61</v>
      </c>
      <c r="C15" s="61" t="s">
        <v>76</v>
      </c>
      <c r="D15" s="60" t="s">
        <v>321</v>
      </c>
      <c r="E15" s="60" t="s">
        <v>70</v>
      </c>
      <c r="F15" s="60">
        <v>115</v>
      </c>
      <c r="G15" s="99"/>
      <c r="H15" s="63">
        <f t="shared" ref="H15:H17" si="1">F15*G15</f>
        <v>0</v>
      </c>
      <c r="I15" s="27"/>
      <c r="J15" s="12"/>
    </row>
    <row r="16" spans="1:10" ht="36" customHeight="1" x14ac:dyDescent="0.2">
      <c r="A16" s="13"/>
      <c r="B16" s="60" t="s">
        <v>62</v>
      </c>
      <c r="C16" s="61" t="s">
        <v>77</v>
      </c>
      <c r="D16" s="60" t="s">
        <v>322</v>
      </c>
      <c r="E16" s="60" t="s">
        <v>48</v>
      </c>
      <c r="F16" s="60">
        <v>140</v>
      </c>
      <c r="G16" s="99"/>
      <c r="H16" s="63">
        <f t="shared" si="1"/>
        <v>0</v>
      </c>
      <c r="I16" s="27"/>
      <c r="J16" s="12"/>
    </row>
    <row r="17" spans="1:10" ht="36" customHeight="1" x14ac:dyDescent="0.2">
      <c r="A17" s="13"/>
      <c r="B17" s="60" t="s">
        <v>64</v>
      </c>
      <c r="C17" s="61" t="s">
        <v>78</v>
      </c>
      <c r="D17" s="60" t="s">
        <v>323</v>
      </c>
      <c r="E17" s="60" t="s">
        <v>68</v>
      </c>
      <c r="F17" s="60">
        <v>270</v>
      </c>
      <c r="G17" s="99"/>
      <c r="H17" s="63">
        <f t="shared" si="1"/>
        <v>0</v>
      </c>
      <c r="I17" s="27"/>
      <c r="J17" s="12"/>
    </row>
    <row r="18" spans="1:10" ht="36" customHeight="1" x14ac:dyDescent="0.2">
      <c r="A18" s="13" t="s">
        <v>14</v>
      </c>
      <c r="B18" s="60" t="s">
        <v>65</v>
      </c>
      <c r="C18" s="61" t="s">
        <v>44</v>
      </c>
      <c r="D18" s="60" t="s">
        <v>353</v>
      </c>
      <c r="E18" s="60" t="s">
        <v>45</v>
      </c>
      <c r="F18" s="60">
        <v>20</v>
      </c>
      <c r="G18" s="99"/>
      <c r="H18" s="63">
        <f>F18*G18</f>
        <v>0</v>
      </c>
      <c r="I18" s="27"/>
    </row>
    <row r="19" spans="1:10" ht="36" customHeight="1" x14ac:dyDescent="0.2">
      <c r="A19" s="10" t="s">
        <v>15</v>
      </c>
      <c r="B19" s="60" t="s">
        <v>66</v>
      </c>
      <c r="C19" s="61" t="s">
        <v>47</v>
      </c>
      <c r="D19" s="60" t="s">
        <v>324</v>
      </c>
      <c r="E19" s="60" t="s">
        <v>48</v>
      </c>
      <c r="F19" s="60">
        <v>200</v>
      </c>
      <c r="G19" s="99"/>
      <c r="H19" s="63">
        <f>F19*G19</f>
        <v>0</v>
      </c>
      <c r="I19" s="27"/>
    </row>
    <row r="20" spans="1:10" ht="36" customHeight="1" x14ac:dyDescent="0.2">
      <c r="A20" s="10" t="s">
        <v>26</v>
      </c>
      <c r="B20" s="60" t="s">
        <v>67</v>
      </c>
      <c r="C20" s="61" t="s">
        <v>96</v>
      </c>
      <c r="D20" s="60" t="s">
        <v>331</v>
      </c>
      <c r="E20" s="60" t="s">
        <v>48</v>
      </c>
      <c r="F20" s="60">
        <v>150</v>
      </c>
      <c r="G20" s="99"/>
      <c r="H20" s="63">
        <f t="shared" ref="H20:H22" si="2">F20*G20</f>
        <v>0</v>
      </c>
      <c r="I20" s="27"/>
    </row>
    <row r="21" spans="1:10" ht="36" customHeight="1" x14ac:dyDescent="0.2">
      <c r="A21" s="36"/>
      <c r="B21" s="60" t="s">
        <v>69</v>
      </c>
      <c r="C21" s="61" t="s">
        <v>31</v>
      </c>
      <c r="D21" s="60" t="s">
        <v>326</v>
      </c>
      <c r="E21" s="60"/>
      <c r="F21" s="60"/>
      <c r="G21" s="62"/>
      <c r="H21" s="63">
        <f t="shared" si="2"/>
        <v>0</v>
      </c>
      <c r="I21" s="27"/>
    </row>
    <row r="22" spans="1:10" ht="36" customHeight="1" x14ac:dyDescent="0.2">
      <c r="A22" s="36"/>
      <c r="B22" s="60"/>
      <c r="C22" s="61" t="s">
        <v>63</v>
      </c>
      <c r="D22" s="60"/>
      <c r="E22" s="60" t="s">
        <v>48</v>
      </c>
      <c r="F22" s="60">
        <v>50</v>
      </c>
      <c r="G22" s="99"/>
      <c r="H22" s="63">
        <f t="shared" si="2"/>
        <v>0</v>
      </c>
      <c r="I22" s="27"/>
    </row>
    <row r="23" spans="1:10" ht="36" customHeight="1" x14ac:dyDescent="0.2">
      <c r="A23" s="36"/>
      <c r="B23" s="60" t="s">
        <v>71</v>
      </c>
      <c r="C23" s="61" t="s">
        <v>250</v>
      </c>
      <c r="D23" s="60" t="s">
        <v>327</v>
      </c>
      <c r="E23" s="60" t="s">
        <v>81</v>
      </c>
      <c r="F23" s="60">
        <v>6</v>
      </c>
      <c r="G23" s="99"/>
      <c r="H23" s="63">
        <f>F23*G23</f>
        <v>0</v>
      </c>
      <c r="I23" s="27"/>
    </row>
    <row r="24" spans="1:10" ht="36" customHeight="1" x14ac:dyDescent="0.2">
      <c r="A24" s="36"/>
      <c r="B24" s="60" t="s">
        <v>315</v>
      </c>
      <c r="C24" s="61" t="s">
        <v>350</v>
      </c>
      <c r="D24" s="60" t="s">
        <v>127</v>
      </c>
      <c r="E24" s="60" t="s">
        <v>193</v>
      </c>
      <c r="F24" s="60">
        <v>1</v>
      </c>
      <c r="G24" s="62">
        <v>12000</v>
      </c>
      <c r="H24" s="63">
        <f>F24*G24</f>
        <v>12000</v>
      </c>
      <c r="I24" s="27"/>
    </row>
    <row r="25" spans="1:10" ht="44.25" customHeight="1" x14ac:dyDescent="0.2">
      <c r="B25" s="60" t="s">
        <v>349</v>
      </c>
      <c r="C25" s="61" t="s">
        <v>75</v>
      </c>
      <c r="D25" s="60" t="s">
        <v>328</v>
      </c>
      <c r="E25" s="60"/>
      <c r="F25" s="60"/>
      <c r="G25" s="62"/>
      <c r="H25" s="63">
        <f t="shared" ref="H25:H26" si="3">F25*G25</f>
        <v>0</v>
      </c>
    </row>
    <row r="26" spans="1:10" ht="44.25" customHeight="1" x14ac:dyDescent="0.2">
      <c r="B26" s="65"/>
      <c r="C26" s="61" t="s">
        <v>249</v>
      </c>
      <c r="D26" s="60"/>
      <c r="E26" s="60" t="s">
        <v>45</v>
      </c>
      <c r="F26" s="60">
        <v>25</v>
      </c>
      <c r="G26" s="99"/>
      <c r="H26" s="63">
        <f t="shared" si="3"/>
        <v>0</v>
      </c>
      <c r="I26" s="27"/>
    </row>
    <row r="27" spans="1:10" ht="37.5" customHeight="1" thickBot="1" x14ac:dyDescent="0.25">
      <c r="B27" s="66" t="str">
        <f>B6</f>
        <v>A</v>
      </c>
      <c r="C27" s="122" t="str">
        <f>UPPER(C6)</f>
        <v xml:space="preserve">KINGSTON ROW &amp; DUNKIRK DRIVE OUTFALL (S-MA50017492) </v>
      </c>
      <c r="D27" s="123"/>
      <c r="E27" s="123"/>
      <c r="F27" s="124" t="s">
        <v>34</v>
      </c>
      <c r="G27" s="124"/>
      <c r="H27" s="67">
        <f>SUM(H7:H26)</f>
        <v>12000</v>
      </c>
      <c r="I27" s="27"/>
    </row>
    <row r="28" spans="1:10" ht="36" customHeight="1" thickTop="1" x14ac:dyDescent="0.2">
      <c r="A28" s="10" t="s">
        <v>12</v>
      </c>
      <c r="B28" s="68" t="s">
        <v>37</v>
      </c>
      <c r="C28" s="119" t="s">
        <v>223</v>
      </c>
      <c r="D28" s="120"/>
      <c r="E28" s="120"/>
      <c r="F28" s="120"/>
      <c r="G28" s="120"/>
      <c r="H28" s="121"/>
      <c r="I28" s="11"/>
      <c r="J28" s="12"/>
    </row>
    <row r="29" spans="1:10" ht="36" customHeight="1" x14ac:dyDescent="0.2">
      <c r="A29" s="10"/>
      <c r="B29" s="60" t="s">
        <v>79</v>
      </c>
      <c r="C29" s="61" t="s">
        <v>40</v>
      </c>
      <c r="D29" s="60" t="s">
        <v>21</v>
      </c>
      <c r="E29" s="60" t="s">
        <v>42</v>
      </c>
      <c r="F29" s="60">
        <v>1</v>
      </c>
      <c r="G29" s="99"/>
      <c r="H29" s="63">
        <f>F29*G29</f>
        <v>0</v>
      </c>
      <c r="I29" s="11"/>
      <c r="J29" s="12"/>
    </row>
    <row r="30" spans="1:10" ht="36" customHeight="1" x14ac:dyDescent="0.2">
      <c r="A30" s="13" t="s">
        <v>14</v>
      </c>
      <c r="B30" s="60" t="s">
        <v>82</v>
      </c>
      <c r="C30" s="61" t="s">
        <v>73</v>
      </c>
      <c r="D30" s="60" t="s">
        <v>318</v>
      </c>
      <c r="E30" s="60"/>
      <c r="F30" s="60"/>
      <c r="G30" s="62"/>
      <c r="H30" s="63">
        <f t="shared" ref="H30:H39" si="4">F30*G30</f>
        <v>0</v>
      </c>
    </row>
    <row r="31" spans="1:10" ht="36" customHeight="1" x14ac:dyDescent="0.2">
      <c r="A31" s="10" t="s">
        <v>15</v>
      </c>
      <c r="B31" s="60"/>
      <c r="C31" s="61" t="s">
        <v>251</v>
      </c>
      <c r="D31" s="60"/>
      <c r="E31" s="60" t="s">
        <v>45</v>
      </c>
      <c r="F31" s="60">
        <v>17.2</v>
      </c>
      <c r="G31" s="99"/>
      <c r="H31" s="63">
        <f t="shared" si="4"/>
        <v>0</v>
      </c>
      <c r="I31" s="27"/>
    </row>
    <row r="32" spans="1:10" ht="36" customHeight="1" x14ac:dyDescent="0.2">
      <c r="A32" s="10"/>
      <c r="B32" s="60"/>
      <c r="C32" s="61" t="s">
        <v>252</v>
      </c>
      <c r="D32" s="60"/>
      <c r="E32" s="60" t="s">
        <v>45</v>
      </c>
      <c r="F32" s="60">
        <v>2.4</v>
      </c>
      <c r="G32" s="99"/>
      <c r="H32" s="63">
        <f t="shared" si="4"/>
        <v>0</v>
      </c>
      <c r="I32" s="27"/>
    </row>
    <row r="33" spans="1:10" ht="36" customHeight="1" x14ac:dyDescent="0.2">
      <c r="A33" s="10"/>
      <c r="B33" s="60" t="s">
        <v>98</v>
      </c>
      <c r="C33" s="61" t="s">
        <v>74</v>
      </c>
      <c r="D33" s="60" t="s">
        <v>318</v>
      </c>
      <c r="E33" s="60"/>
      <c r="F33" s="60"/>
      <c r="G33" s="62"/>
      <c r="H33" s="63">
        <f t="shared" si="4"/>
        <v>0</v>
      </c>
      <c r="I33" s="27"/>
    </row>
    <row r="34" spans="1:10" ht="36" customHeight="1" x14ac:dyDescent="0.2">
      <c r="A34" s="10"/>
      <c r="B34" s="60"/>
      <c r="C34" s="61" t="s">
        <v>215</v>
      </c>
      <c r="D34" s="60"/>
      <c r="E34" s="60" t="s">
        <v>0</v>
      </c>
      <c r="F34" s="60">
        <v>1</v>
      </c>
      <c r="G34" s="99"/>
      <c r="H34" s="63">
        <f t="shared" si="4"/>
        <v>0</v>
      </c>
      <c r="I34" s="27"/>
    </row>
    <row r="35" spans="1:10" ht="36" customHeight="1" x14ac:dyDescent="0.2">
      <c r="A35" s="13" t="s">
        <v>17</v>
      </c>
      <c r="B35" s="60" t="s">
        <v>99</v>
      </c>
      <c r="C35" s="61" t="s">
        <v>97</v>
      </c>
      <c r="D35" s="60" t="s">
        <v>316</v>
      </c>
      <c r="E35" s="60"/>
      <c r="F35" s="60"/>
      <c r="G35" s="62"/>
      <c r="H35" s="63">
        <f t="shared" si="4"/>
        <v>0</v>
      </c>
    </row>
    <row r="36" spans="1:10" ht="36" customHeight="1" x14ac:dyDescent="0.2">
      <c r="A36" s="14" t="s">
        <v>18</v>
      </c>
      <c r="B36" s="60"/>
      <c r="C36" s="61" t="s">
        <v>215</v>
      </c>
      <c r="D36" s="60"/>
      <c r="E36" s="60" t="s">
        <v>42</v>
      </c>
      <c r="F36" s="60">
        <v>1</v>
      </c>
      <c r="G36" s="99"/>
      <c r="H36" s="63">
        <f t="shared" si="4"/>
        <v>0</v>
      </c>
      <c r="I36" s="27"/>
      <c r="J36" s="12"/>
    </row>
    <row r="37" spans="1:10" ht="36" customHeight="1" x14ac:dyDescent="0.2">
      <c r="A37" s="16" t="s">
        <v>24</v>
      </c>
      <c r="B37" s="60" t="s">
        <v>100</v>
      </c>
      <c r="C37" s="61" t="s">
        <v>76</v>
      </c>
      <c r="D37" s="60" t="s">
        <v>321</v>
      </c>
      <c r="E37" s="60" t="s">
        <v>70</v>
      </c>
      <c r="F37" s="60">
        <v>145</v>
      </c>
      <c r="G37" s="99"/>
      <c r="H37" s="63">
        <f t="shared" si="4"/>
        <v>0</v>
      </c>
      <c r="I37" s="27"/>
    </row>
    <row r="38" spans="1:10" ht="36" customHeight="1" x14ac:dyDescent="0.2">
      <c r="A38" s="16" t="s">
        <v>25</v>
      </c>
      <c r="B38" s="60" t="s">
        <v>101</v>
      </c>
      <c r="C38" s="61" t="s">
        <v>77</v>
      </c>
      <c r="D38" s="60" t="s">
        <v>322</v>
      </c>
      <c r="E38" s="60" t="s">
        <v>48</v>
      </c>
      <c r="F38" s="60">
        <v>180</v>
      </c>
      <c r="G38" s="99"/>
      <c r="H38" s="63">
        <f t="shared" si="4"/>
        <v>0</v>
      </c>
      <c r="I38" s="27"/>
    </row>
    <row r="39" spans="1:10" ht="36" customHeight="1" x14ac:dyDescent="0.2">
      <c r="A39" s="10" t="s">
        <v>26</v>
      </c>
      <c r="B39" s="60" t="s">
        <v>102</v>
      </c>
      <c r="C39" s="61" t="s">
        <v>78</v>
      </c>
      <c r="D39" s="60" t="s">
        <v>323</v>
      </c>
      <c r="E39" s="60" t="s">
        <v>68</v>
      </c>
      <c r="F39" s="60">
        <v>345</v>
      </c>
      <c r="G39" s="99"/>
      <c r="H39" s="63">
        <f t="shared" si="4"/>
        <v>0</v>
      </c>
      <c r="I39" s="27"/>
    </row>
    <row r="40" spans="1:10" ht="36" customHeight="1" x14ac:dyDescent="0.2">
      <c r="A40" s="10" t="s">
        <v>26</v>
      </c>
      <c r="B40" s="60" t="s">
        <v>103</v>
      </c>
      <c r="C40" s="61" t="s">
        <v>44</v>
      </c>
      <c r="D40" s="60" t="s">
        <v>353</v>
      </c>
      <c r="E40" s="60" t="s">
        <v>45</v>
      </c>
      <c r="F40" s="60">
        <v>15</v>
      </c>
      <c r="G40" s="99"/>
      <c r="H40" s="63">
        <f>F40*G40</f>
        <v>0</v>
      </c>
      <c r="I40" s="27"/>
    </row>
    <row r="41" spans="1:10" ht="36" customHeight="1" x14ac:dyDescent="0.2">
      <c r="A41" s="10"/>
      <c r="B41" s="60" t="s">
        <v>104</v>
      </c>
      <c r="C41" s="61" t="s">
        <v>47</v>
      </c>
      <c r="D41" s="60" t="s">
        <v>324</v>
      </c>
      <c r="E41" s="60" t="s">
        <v>48</v>
      </c>
      <c r="F41" s="60">
        <v>150</v>
      </c>
      <c r="G41" s="99"/>
      <c r="H41" s="63">
        <f>F41*G41</f>
        <v>0</v>
      </c>
      <c r="I41" s="27"/>
    </row>
    <row r="42" spans="1:10" ht="36" customHeight="1" x14ac:dyDescent="0.2">
      <c r="A42" s="10" t="s">
        <v>27</v>
      </c>
      <c r="B42" s="60" t="s">
        <v>105</v>
      </c>
      <c r="C42" s="61" t="s">
        <v>96</v>
      </c>
      <c r="D42" s="60" t="s">
        <v>331</v>
      </c>
      <c r="E42" s="60" t="s">
        <v>48</v>
      </c>
      <c r="F42" s="60">
        <v>150</v>
      </c>
      <c r="G42" s="99"/>
      <c r="H42" s="63">
        <f t="shared" ref="H42" si="5">F42*G42</f>
        <v>0</v>
      </c>
      <c r="I42" s="27"/>
    </row>
    <row r="43" spans="1:10" ht="36" customHeight="1" x14ac:dyDescent="0.2">
      <c r="A43" s="10" t="s">
        <v>28</v>
      </c>
      <c r="B43" s="60" t="s">
        <v>106</v>
      </c>
      <c r="C43" s="61" t="s">
        <v>253</v>
      </c>
      <c r="D43" s="60" t="s">
        <v>329</v>
      </c>
      <c r="E43" s="60" t="s">
        <v>81</v>
      </c>
      <c r="F43" s="60">
        <v>6</v>
      </c>
      <c r="G43" s="99"/>
      <c r="H43" s="63">
        <f>F43*G43</f>
        <v>0</v>
      </c>
      <c r="I43" s="27"/>
    </row>
    <row r="44" spans="1:10" ht="36" customHeight="1" x14ac:dyDescent="0.2">
      <c r="A44" s="10" t="s">
        <v>29</v>
      </c>
      <c r="B44" s="60" t="s">
        <v>107</v>
      </c>
      <c r="C44" s="61" t="s">
        <v>75</v>
      </c>
      <c r="D44" s="60" t="s">
        <v>328</v>
      </c>
      <c r="E44" s="60"/>
      <c r="F44" s="60"/>
      <c r="G44" s="62"/>
      <c r="H44" s="63">
        <f t="shared" ref="H44:H45" si="6">F44*G44</f>
        <v>0</v>
      </c>
    </row>
    <row r="45" spans="1:10" ht="36" customHeight="1" x14ac:dyDescent="0.2">
      <c r="A45" s="10"/>
      <c r="B45" s="64"/>
      <c r="C45" s="61" t="s">
        <v>254</v>
      </c>
      <c r="D45" s="60"/>
      <c r="E45" s="60" t="s">
        <v>45</v>
      </c>
      <c r="F45" s="60">
        <v>45.1</v>
      </c>
      <c r="G45" s="99"/>
      <c r="H45" s="63">
        <f t="shared" si="6"/>
        <v>0</v>
      </c>
      <c r="I45" s="27"/>
    </row>
    <row r="46" spans="1:10" ht="37.5" customHeight="1" thickBot="1" x14ac:dyDescent="0.25">
      <c r="B46" s="66" t="s">
        <v>37</v>
      </c>
      <c r="C46" s="122" t="str">
        <f>UPPER(C28)</f>
        <v xml:space="preserve">143 KINGSTON ROW OUTFALL (S-MA50014591) </v>
      </c>
      <c r="D46" s="123"/>
      <c r="E46" s="123"/>
      <c r="F46" s="124" t="s">
        <v>34</v>
      </c>
      <c r="G46" s="124"/>
      <c r="H46" s="67">
        <f>SUM(H29:H45)</f>
        <v>0</v>
      </c>
    </row>
    <row r="47" spans="1:10" ht="36" customHeight="1" thickTop="1" x14ac:dyDescent="0.2">
      <c r="A47" s="10" t="s">
        <v>12</v>
      </c>
      <c r="B47" s="68" t="s">
        <v>36</v>
      </c>
      <c r="C47" s="119" t="s">
        <v>224</v>
      </c>
      <c r="D47" s="120"/>
      <c r="E47" s="120"/>
      <c r="F47" s="120"/>
      <c r="G47" s="120"/>
      <c r="H47" s="121"/>
      <c r="I47" s="11"/>
      <c r="J47" s="12"/>
    </row>
    <row r="48" spans="1:10" ht="36" customHeight="1" x14ac:dyDescent="0.2">
      <c r="A48" s="10"/>
      <c r="B48" s="60" t="s">
        <v>108</v>
      </c>
      <c r="C48" s="61" t="s">
        <v>40</v>
      </c>
      <c r="D48" s="60" t="s">
        <v>21</v>
      </c>
      <c r="E48" s="60" t="s">
        <v>42</v>
      </c>
      <c r="F48" s="60">
        <v>1</v>
      </c>
      <c r="G48" s="99"/>
      <c r="H48" s="63">
        <f>F48*G48</f>
        <v>0</v>
      </c>
      <c r="I48" s="11"/>
      <c r="J48" s="12"/>
    </row>
    <row r="49" spans="1:10" ht="36" customHeight="1" x14ac:dyDescent="0.2">
      <c r="A49" s="13" t="s">
        <v>14</v>
      </c>
      <c r="B49" s="60" t="s">
        <v>109</v>
      </c>
      <c r="C49" s="61" t="s">
        <v>112</v>
      </c>
      <c r="D49" s="60" t="s">
        <v>318</v>
      </c>
      <c r="E49" s="60"/>
      <c r="F49" s="60"/>
      <c r="G49" s="62"/>
      <c r="H49" s="63">
        <f t="shared" ref="H49:H51" si="7">F49*G49</f>
        <v>0</v>
      </c>
    </row>
    <row r="50" spans="1:10" ht="36" customHeight="1" x14ac:dyDescent="0.2">
      <c r="A50" s="10" t="s">
        <v>15</v>
      </c>
      <c r="B50" s="60"/>
      <c r="C50" s="61" t="s">
        <v>255</v>
      </c>
      <c r="D50" s="60"/>
      <c r="E50" s="60" t="s">
        <v>0</v>
      </c>
      <c r="F50" s="60">
        <v>2</v>
      </c>
      <c r="G50" s="99"/>
      <c r="H50" s="63">
        <f t="shared" si="7"/>
        <v>0</v>
      </c>
    </row>
    <row r="51" spans="1:10" ht="36" customHeight="1" x14ac:dyDescent="0.2">
      <c r="A51" s="13"/>
      <c r="B51" s="60" t="s">
        <v>110</v>
      </c>
      <c r="C51" s="61" t="s">
        <v>80</v>
      </c>
      <c r="D51" s="60" t="s">
        <v>329</v>
      </c>
      <c r="E51" s="60" t="s">
        <v>81</v>
      </c>
      <c r="F51" s="60">
        <v>6</v>
      </c>
      <c r="G51" s="99"/>
      <c r="H51" s="63">
        <f t="shared" si="7"/>
        <v>0</v>
      </c>
    </row>
    <row r="52" spans="1:10" ht="36" customHeight="1" x14ac:dyDescent="0.2">
      <c r="A52" s="10"/>
      <c r="B52" s="60" t="s">
        <v>111</v>
      </c>
      <c r="C52" s="61" t="s">
        <v>75</v>
      </c>
      <c r="D52" s="60" t="s">
        <v>328</v>
      </c>
      <c r="E52" s="60"/>
      <c r="F52" s="60"/>
      <c r="G52" s="62"/>
      <c r="H52" s="63">
        <f t="shared" ref="H52:H53" si="8">F52*G52</f>
        <v>0</v>
      </c>
    </row>
    <row r="53" spans="1:10" ht="36" customHeight="1" x14ac:dyDescent="0.2">
      <c r="A53" s="10"/>
      <c r="B53" s="65"/>
      <c r="C53" s="61" t="s">
        <v>256</v>
      </c>
      <c r="D53" s="60"/>
      <c r="E53" s="60" t="s">
        <v>45</v>
      </c>
      <c r="F53" s="60">
        <v>27</v>
      </c>
      <c r="G53" s="99"/>
      <c r="H53" s="63">
        <f t="shared" si="8"/>
        <v>0</v>
      </c>
    </row>
    <row r="54" spans="1:10" ht="28.5" customHeight="1" thickBot="1" x14ac:dyDescent="0.25">
      <c r="B54" s="66" t="str">
        <f>B47</f>
        <v>C</v>
      </c>
      <c r="C54" s="122" t="str">
        <f>UPPER(C47)</f>
        <v xml:space="preserve">691 TACHE AVENUE OUTFALL (S-MA70047759) </v>
      </c>
      <c r="D54" s="123"/>
      <c r="E54" s="123"/>
      <c r="F54" s="124" t="s">
        <v>34</v>
      </c>
      <c r="G54" s="124"/>
      <c r="H54" s="67">
        <f>SUM(H48:H53)</f>
        <v>0</v>
      </c>
    </row>
    <row r="55" spans="1:10" ht="36" customHeight="1" thickTop="1" x14ac:dyDescent="0.2">
      <c r="A55" s="10" t="s">
        <v>12</v>
      </c>
      <c r="B55" s="68" t="s">
        <v>35</v>
      </c>
      <c r="C55" s="119" t="s">
        <v>225</v>
      </c>
      <c r="D55" s="120"/>
      <c r="E55" s="120"/>
      <c r="F55" s="120"/>
      <c r="G55" s="120"/>
      <c r="H55" s="121"/>
      <c r="I55" s="11"/>
      <c r="J55" s="12"/>
    </row>
    <row r="56" spans="1:10" ht="36" customHeight="1" x14ac:dyDescent="0.2">
      <c r="A56" s="10"/>
      <c r="B56" s="60" t="s">
        <v>113</v>
      </c>
      <c r="C56" s="61" t="s">
        <v>40</v>
      </c>
      <c r="D56" s="60" t="s">
        <v>21</v>
      </c>
      <c r="E56" s="60" t="s">
        <v>42</v>
      </c>
      <c r="F56" s="60">
        <v>1</v>
      </c>
      <c r="G56" s="99"/>
      <c r="H56" s="63">
        <f>F56*G56</f>
        <v>0</v>
      </c>
      <c r="I56" s="11"/>
      <c r="J56" s="12"/>
    </row>
    <row r="57" spans="1:10" ht="36" customHeight="1" x14ac:dyDescent="0.2">
      <c r="A57" s="10"/>
      <c r="B57" s="60" t="s">
        <v>114</v>
      </c>
      <c r="C57" s="61" t="s">
        <v>72</v>
      </c>
      <c r="D57" s="60" t="s">
        <v>317</v>
      </c>
      <c r="E57" s="60" t="s">
        <v>42</v>
      </c>
      <c r="F57" s="60">
        <v>1</v>
      </c>
      <c r="G57" s="99"/>
      <c r="H57" s="63">
        <f>F57*G57</f>
        <v>0</v>
      </c>
      <c r="I57" s="107"/>
      <c r="J57" s="12"/>
    </row>
    <row r="58" spans="1:10" ht="36" customHeight="1" x14ac:dyDescent="0.2">
      <c r="A58" s="13" t="s">
        <v>13</v>
      </c>
      <c r="B58" s="60" t="s">
        <v>115</v>
      </c>
      <c r="C58" s="61" t="s">
        <v>73</v>
      </c>
      <c r="D58" s="60" t="s">
        <v>318</v>
      </c>
      <c r="E58" s="60"/>
      <c r="F58" s="60"/>
      <c r="G58" s="62"/>
      <c r="H58" s="63">
        <f t="shared" ref="H58:H67" si="9">F58*G58</f>
        <v>0</v>
      </c>
      <c r="I58" s="11"/>
      <c r="J58" s="12"/>
    </row>
    <row r="59" spans="1:10" ht="36" customHeight="1" x14ac:dyDescent="0.2">
      <c r="A59" s="13" t="s">
        <v>14</v>
      </c>
      <c r="B59" s="60"/>
      <c r="C59" s="61" t="s">
        <v>259</v>
      </c>
      <c r="D59" s="60"/>
      <c r="E59" s="60" t="s">
        <v>45</v>
      </c>
      <c r="F59" s="60">
        <v>4</v>
      </c>
      <c r="G59" s="99"/>
      <c r="H59" s="63">
        <f t="shared" si="9"/>
        <v>0</v>
      </c>
      <c r="I59" s="27"/>
    </row>
    <row r="60" spans="1:10" ht="36" customHeight="1" x14ac:dyDescent="0.2">
      <c r="A60" s="13"/>
      <c r="B60" s="60"/>
      <c r="C60" s="61" t="s">
        <v>262</v>
      </c>
      <c r="D60" s="60"/>
      <c r="E60" s="60" t="s">
        <v>45</v>
      </c>
      <c r="F60" s="60">
        <v>2.4</v>
      </c>
      <c r="G60" s="99"/>
      <c r="H60" s="63">
        <f t="shared" si="9"/>
        <v>0</v>
      </c>
      <c r="I60" s="27"/>
    </row>
    <row r="61" spans="1:10" ht="36" customHeight="1" x14ac:dyDescent="0.2">
      <c r="A61" s="10" t="s">
        <v>15</v>
      </c>
      <c r="B61" s="60" t="s">
        <v>116</v>
      </c>
      <c r="C61" s="61" t="s">
        <v>260</v>
      </c>
      <c r="D61" s="60" t="s">
        <v>330</v>
      </c>
      <c r="E61" s="60"/>
      <c r="F61" s="60"/>
      <c r="G61" s="62"/>
      <c r="H61" s="63">
        <f t="shared" si="9"/>
        <v>0</v>
      </c>
    </row>
    <row r="62" spans="1:10" ht="36" customHeight="1" x14ac:dyDescent="0.2">
      <c r="A62" s="13" t="s">
        <v>16</v>
      </c>
      <c r="B62" s="60"/>
      <c r="C62" s="61" t="s">
        <v>261</v>
      </c>
      <c r="D62" s="60"/>
      <c r="E62" s="60" t="s">
        <v>45</v>
      </c>
      <c r="F62" s="60">
        <v>13.9</v>
      </c>
      <c r="G62" s="99"/>
      <c r="H62" s="63">
        <f t="shared" si="9"/>
        <v>0</v>
      </c>
    </row>
    <row r="63" spans="1:10" ht="36" customHeight="1" x14ac:dyDescent="0.2">
      <c r="A63" s="13" t="s">
        <v>17</v>
      </c>
      <c r="B63" s="60" t="s">
        <v>117</v>
      </c>
      <c r="C63" s="61" t="s">
        <v>97</v>
      </c>
      <c r="D63" s="60" t="s">
        <v>316</v>
      </c>
      <c r="E63" s="60"/>
      <c r="F63" s="60"/>
      <c r="G63" s="62"/>
      <c r="H63" s="63">
        <f t="shared" si="9"/>
        <v>0</v>
      </c>
    </row>
    <row r="64" spans="1:10" ht="36" customHeight="1" x14ac:dyDescent="0.2">
      <c r="A64" s="13"/>
      <c r="B64" s="60"/>
      <c r="C64" s="61" t="s">
        <v>128</v>
      </c>
      <c r="D64" s="60"/>
      <c r="E64" s="60" t="s">
        <v>42</v>
      </c>
      <c r="F64" s="60">
        <v>2</v>
      </c>
      <c r="G64" s="99"/>
      <c r="H64" s="63">
        <f t="shared" si="9"/>
        <v>0</v>
      </c>
    </row>
    <row r="65" spans="1:10" ht="36" customHeight="1" x14ac:dyDescent="0.2">
      <c r="A65" s="14" t="s">
        <v>18</v>
      </c>
      <c r="B65" s="60" t="s">
        <v>118</v>
      </c>
      <c r="C65" s="61" t="s">
        <v>76</v>
      </c>
      <c r="D65" s="60" t="s">
        <v>321</v>
      </c>
      <c r="E65" s="60" t="s">
        <v>70</v>
      </c>
      <c r="F65" s="60">
        <v>15</v>
      </c>
      <c r="G65" s="99"/>
      <c r="H65" s="63">
        <f t="shared" si="9"/>
        <v>0</v>
      </c>
      <c r="I65" s="11"/>
      <c r="J65" s="12"/>
    </row>
    <row r="66" spans="1:10" ht="36" customHeight="1" x14ac:dyDescent="0.2">
      <c r="A66" s="14" t="s">
        <v>19</v>
      </c>
      <c r="B66" s="60" t="s">
        <v>119</v>
      </c>
      <c r="C66" s="61" t="s">
        <v>77</v>
      </c>
      <c r="D66" s="60" t="s">
        <v>322</v>
      </c>
      <c r="E66" s="60" t="s">
        <v>48</v>
      </c>
      <c r="F66" s="60">
        <v>25</v>
      </c>
      <c r="G66" s="99"/>
      <c r="H66" s="63">
        <f t="shared" si="9"/>
        <v>0</v>
      </c>
    </row>
    <row r="67" spans="1:10" ht="36" customHeight="1" x14ac:dyDescent="0.2">
      <c r="A67" s="14" t="s">
        <v>20</v>
      </c>
      <c r="B67" s="60" t="s">
        <v>120</v>
      </c>
      <c r="C67" s="61" t="s">
        <v>78</v>
      </c>
      <c r="D67" s="60" t="s">
        <v>323</v>
      </c>
      <c r="E67" s="60" t="s">
        <v>68</v>
      </c>
      <c r="F67" s="60">
        <v>20</v>
      </c>
      <c r="G67" s="99"/>
      <c r="H67" s="63">
        <f t="shared" si="9"/>
        <v>0</v>
      </c>
    </row>
    <row r="68" spans="1:10" ht="36" customHeight="1" x14ac:dyDescent="0.2">
      <c r="A68" s="14"/>
      <c r="B68" s="60" t="s">
        <v>121</v>
      </c>
      <c r="C68" s="61" t="s">
        <v>44</v>
      </c>
      <c r="D68" s="60" t="s">
        <v>353</v>
      </c>
      <c r="E68" s="60" t="s">
        <v>45</v>
      </c>
      <c r="F68" s="60">
        <v>20</v>
      </c>
      <c r="G68" s="99"/>
      <c r="H68" s="63">
        <f>F68*G68</f>
        <v>0</v>
      </c>
    </row>
    <row r="69" spans="1:10" ht="36" customHeight="1" x14ac:dyDescent="0.2">
      <c r="A69" s="15"/>
      <c r="B69" s="60" t="s">
        <v>122</v>
      </c>
      <c r="C69" s="61" t="s">
        <v>47</v>
      </c>
      <c r="D69" s="60" t="s">
        <v>324</v>
      </c>
      <c r="E69" s="60" t="s">
        <v>48</v>
      </c>
      <c r="F69" s="60">
        <v>200</v>
      </c>
      <c r="G69" s="99"/>
      <c r="H69" s="63">
        <f>F69*G69</f>
        <v>0</v>
      </c>
    </row>
    <row r="70" spans="1:10" ht="36" customHeight="1" x14ac:dyDescent="0.2">
      <c r="A70" s="15"/>
      <c r="B70" s="60" t="s">
        <v>123</v>
      </c>
      <c r="C70" s="61" t="s">
        <v>50</v>
      </c>
      <c r="D70" s="60" t="s">
        <v>51</v>
      </c>
      <c r="E70" s="60"/>
      <c r="F70" s="60"/>
      <c r="G70" s="62"/>
      <c r="H70" s="63"/>
    </row>
    <row r="71" spans="1:10" ht="36" customHeight="1" x14ac:dyDescent="0.2">
      <c r="A71" s="15"/>
      <c r="B71" s="60"/>
      <c r="C71" s="61" t="s">
        <v>52</v>
      </c>
      <c r="D71" s="60"/>
      <c r="E71" s="60" t="s">
        <v>0</v>
      </c>
      <c r="F71" s="60">
        <v>1</v>
      </c>
      <c r="G71" s="99"/>
      <c r="H71" s="63">
        <f>F71*G71</f>
        <v>0</v>
      </c>
    </row>
    <row r="72" spans="1:10" ht="36" customHeight="1" x14ac:dyDescent="0.2">
      <c r="A72" s="15"/>
      <c r="B72" s="60"/>
      <c r="C72" s="61" t="s">
        <v>53</v>
      </c>
      <c r="D72" s="60"/>
      <c r="E72" s="60" t="s">
        <v>0</v>
      </c>
      <c r="F72" s="60">
        <v>6</v>
      </c>
      <c r="G72" s="99"/>
      <c r="H72" s="63">
        <f>F72*G72</f>
        <v>0</v>
      </c>
    </row>
    <row r="73" spans="1:10" ht="36" customHeight="1" x14ac:dyDescent="0.2">
      <c r="A73" s="15"/>
      <c r="B73" s="60"/>
      <c r="C73" s="61" t="s">
        <v>244</v>
      </c>
      <c r="D73" s="60"/>
      <c r="E73" s="60" t="s">
        <v>0</v>
      </c>
      <c r="F73" s="60">
        <v>1</v>
      </c>
      <c r="G73" s="99"/>
      <c r="H73" s="63">
        <f>F73*G73</f>
        <v>0</v>
      </c>
    </row>
    <row r="74" spans="1:10" ht="36" customHeight="1" x14ac:dyDescent="0.2">
      <c r="A74" s="15"/>
      <c r="B74" s="64" t="s">
        <v>124</v>
      </c>
      <c r="C74" s="61" t="s">
        <v>55</v>
      </c>
      <c r="D74" s="60" t="s">
        <v>332</v>
      </c>
      <c r="E74" s="60"/>
      <c r="F74" s="60"/>
      <c r="G74" s="62"/>
      <c r="H74" s="63"/>
    </row>
    <row r="75" spans="1:10" ht="36" customHeight="1" x14ac:dyDescent="0.2">
      <c r="A75" s="15"/>
      <c r="B75" s="60"/>
      <c r="C75" s="61" t="s">
        <v>56</v>
      </c>
      <c r="D75" s="60"/>
      <c r="E75" s="60" t="s">
        <v>0</v>
      </c>
      <c r="F75" s="60">
        <v>4</v>
      </c>
      <c r="G75" s="99"/>
      <c r="H75" s="63">
        <f>F75*G75</f>
        <v>0</v>
      </c>
    </row>
    <row r="76" spans="1:10" ht="36" customHeight="1" x14ac:dyDescent="0.2">
      <c r="A76" s="15"/>
      <c r="B76" s="60"/>
      <c r="C76" s="61" t="s">
        <v>57</v>
      </c>
      <c r="D76" s="60"/>
      <c r="E76" s="60" t="s">
        <v>0</v>
      </c>
      <c r="F76" s="60">
        <v>4</v>
      </c>
      <c r="G76" s="99"/>
      <c r="H76" s="63">
        <f t="shared" ref="H76:H78" si="10">F76*G76</f>
        <v>0</v>
      </c>
    </row>
    <row r="77" spans="1:10" ht="36" customHeight="1" x14ac:dyDescent="0.2">
      <c r="A77" s="15"/>
      <c r="B77" s="60"/>
      <c r="C77" s="61" t="s">
        <v>58</v>
      </c>
      <c r="D77" s="60"/>
      <c r="E77" s="60" t="s">
        <v>0</v>
      </c>
      <c r="F77" s="60">
        <v>4</v>
      </c>
      <c r="G77" s="99"/>
      <c r="H77" s="63">
        <f t="shared" si="10"/>
        <v>0</v>
      </c>
    </row>
    <row r="78" spans="1:10" ht="36" customHeight="1" x14ac:dyDescent="0.2">
      <c r="A78" s="15"/>
      <c r="B78" s="60"/>
      <c r="C78" s="61" t="s">
        <v>59</v>
      </c>
      <c r="D78" s="60"/>
      <c r="E78" s="60" t="s">
        <v>0</v>
      </c>
      <c r="F78" s="60">
        <v>4</v>
      </c>
      <c r="G78" s="99"/>
      <c r="H78" s="63">
        <f t="shared" si="10"/>
        <v>0</v>
      </c>
    </row>
    <row r="79" spans="1:10" ht="36" customHeight="1" x14ac:dyDescent="0.2">
      <c r="A79" s="10" t="s">
        <v>22</v>
      </c>
      <c r="B79" s="60" t="s">
        <v>125</v>
      </c>
      <c r="C79" s="61" t="s">
        <v>31</v>
      </c>
      <c r="D79" s="60" t="s">
        <v>326</v>
      </c>
      <c r="E79" s="60"/>
      <c r="F79" s="60"/>
      <c r="G79" s="62"/>
      <c r="H79" s="63">
        <f t="shared" ref="H79:H80" si="11">F79*G79</f>
        <v>0</v>
      </c>
    </row>
    <row r="80" spans="1:10" ht="36" customHeight="1" x14ac:dyDescent="0.2">
      <c r="A80" s="10" t="s">
        <v>23</v>
      </c>
      <c r="B80" s="60"/>
      <c r="C80" s="61" t="s">
        <v>63</v>
      </c>
      <c r="D80" s="60"/>
      <c r="E80" s="60" t="s">
        <v>48</v>
      </c>
      <c r="F80" s="60">
        <v>200</v>
      </c>
      <c r="G80" s="99"/>
      <c r="H80" s="63">
        <f t="shared" si="11"/>
        <v>0</v>
      </c>
    </row>
    <row r="81" spans="1:10" ht="36" customHeight="1" x14ac:dyDescent="0.2">
      <c r="A81" s="16" t="s">
        <v>25</v>
      </c>
      <c r="B81" s="64" t="s">
        <v>129</v>
      </c>
      <c r="C81" s="61" t="s">
        <v>80</v>
      </c>
      <c r="D81" s="60" t="s">
        <v>329</v>
      </c>
      <c r="E81" s="60"/>
      <c r="F81" s="60"/>
      <c r="G81" s="62"/>
      <c r="H81" s="63"/>
    </row>
    <row r="82" spans="1:10" ht="36" customHeight="1" x14ac:dyDescent="0.2">
      <c r="A82" s="10" t="s">
        <v>26</v>
      </c>
      <c r="B82" s="60"/>
      <c r="C82" s="61" t="s">
        <v>263</v>
      </c>
      <c r="D82" s="60"/>
      <c r="E82" s="60" t="s">
        <v>81</v>
      </c>
      <c r="F82" s="60">
        <v>8</v>
      </c>
      <c r="G82" s="99"/>
      <c r="H82" s="63">
        <f>F82*G82</f>
        <v>0</v>
      </c>
    </row>
    <row r="83" spans="1:10" ht="36" customHeight="1" x14ac:dyDescent="0.2">
      <c r="A83" s="10"/>
      <c r="B83" s="60" t="s">
        <v>213</v>
      </c>
      <c r="C83" s="61" t="s">
        <v>335</v>
      </c>
      <c r="D83" s="60" t="s">
        <v>336</v>
      </c>
      <c r="E83" s="60" t="s">
        <v>70</v>
      </c>
      <c r="F83" s="60">
        <v>5</v>
      </c>
      <c r="G83" s="99"/>
      <c r="H83" s="63">
        <f>F83*G83</f>
        <v>0</v>
      </c>
    </row>
    <row r="84" spans="1:10" ht="36" customHeight="1" x14ac:dyDescent="0.2">
      <c r="A84" s="10" t="s">
        <v>26</v>
      </c>
      <c r="B84" s="60" t="s">
        <v>218</v>
      </c>
      <c r="C84" s="61" t="s">
        <v>75</v>
      </c>
      <c r="D84" s="60" t="s">
        <v>328</v>
      </c>
      <c r="E84" s="60"/>
      <c r="F84" s="60"/>
      <c r="G84" s="62"/>
      <c r="H84" s="63"/>
    </row>
    <row r="85" spans="1:10" ht="36" customHeight="1" x14ac:dyDescent="0.2">
      <c r="A85" s="10"/>
      <c r="B85" s="60"/>
      <c r="C85" s="61" t="s">
        <v>264</v>
      </c>
      <c r="D85" s="60"/>
      <c r="E85" s="60" t="s">
        <v>45</v>
      </c>
      <c r="F85" s="60">
        <v>94</v>
      </c>
      <c r="G85" s="99"/>
      <c r="H85" s="63">
        <f t="shared" ref="H85" si="12">F85*G85</f>
        <v>0</v>
      </c>
    </row>
    <row r="86" spans="1:10" ht="36" customHeight="1" x14ac:dyDescent="0.2">
      <c r="A86" s="36"/>
      <c r="B86" s="60" t="s">
        <v>334</v>
      </c>
      <c r="C86" s="61" t="s">
        <v>339</v>
      </c>
      <c r="D86" s="60" t="s">
        <v>348</v>
      </c>
      <c r="E86" s="60" t="s">
        <v>193</v>
      </c>
      <c r="F86" s="60">
        <v>1</v>
      </c>
      <c r="G86" s="62">
        <v>5000</v>
      </c>
      <c r="H86" s="63">
        <f t="shared" ref="H86" si="13">F86*G86</f>
        <v>5000</v>
      </c>
    </row>
    <row r="87" spans="1:10" ht="36.75" customHeight="1" thickBot="1" x14ac:dyDescent="0.25">
      <c r="B87" s="66" t="str">
        <f>B55</f>
        <v>D</v>
      </c>
      <c r="C87" s="128" t="str">
        <f>UPPER(C55)</f>
        <v xml:space="preserve">50 EASTWOOD DRIVE OUTFALL (S-MA40000014) </v>
      </c>
      <c r="D87" s="129"/>
      <c r="E87" s="129"/>
      <c r="F87" s="124" t="s">
        <v>34</v>
      </c>
      <c r="G87" s="124"/>
      <c r="H87" s="67">
        <f>SUM(H56:H86)</f>
        <v>5000</v>
      </c>
    </row>
    <row r="88" spans="1:10" ht="36" customHeight="1" thickTop="1" x14ac:dyDescent="0.2">
      <c r="A88" s="10" t="s">
        <v>12</v>
      </c>
      <c r="B88" s="68" t="s">
        <v>83</v>
      </c>
      <c r="C88" s="119" t="s">
        <v>226</v>
      </c>
      <c r="D88" s="120"/>
      <c r="E88" s="120"/>
      <c r="F88" s="120"/>
      <c r="G88" s="120"/>
      <c r="H88" s="121"/>
      <c r="I88" s="11"/>
      <c r="J88" s="12"/>
    </row>
    <row r="89" spans="1:10" ht="36" customHeight="1" x14ac:dyDescent="0.2">
      <c r="A89" s="10"/>
      <c r="B89" s="60" t="s">
        <v>126</v>
      </c>
      <c r="C89" s="61" t="s">
        <v>40</v>
      </c>
      <c r="D89" s="60" t="s">
        <v>21</v>
      </c>
      <c r="E89" s="60" t="s">
        <v>42</v>
      </c>
      <c r="F89" s="60">
        <v>1</v>
      </c>
      <c r="G89" s="99"/>
      <c r="H89" s="63">
        <f>F89*G89</f>
        <v>0</v>
      </c>
      <c r="I89" s="27"/>
      <c r="J89" s="12"/>
    </row>
    <row r="90" spans="1:10" ht="36" customHeight="1" x14ac:dyDescent="0.2">
      <c r="A90" s="13" t="s">
        <v>13</v>
      </c>
      <c r="B90" s="60" t="s">
        <v>127</v>
      </c>
      <c r="C90" s="61" t="s">
        <v>72</v>
      </c>
      <c r="D90" s="60" t="s">
        <v>317</v>
      </c>
      <c r="E90" s="60" t="s">
        <v>42</v>
      </c>
      <c r="F90" s="60">
        <v>1</v>
      </c>
      <c r="G90" s="99"/>
      <c r="H90" s="63">
        <f t="shared" ref="H90:H100" si="14">F90*G90</f>
        <v>0</v>
      </c>
      <c r="I90" s="27"/>
      <c r="J90" s="12"/>
    </row>
    <row r="91" spans="1:10" ht="36" customHeight="1" x14ac:dyDescent="0.2">
      <c r="A91" s="13" t="s">
        <v>14</v>
      </c>
      <c r="B91" s="60" t="s">
        <v>130</v>
      </c>
      <c r="C91" s="61" t="s">
        <v>73</v>
      </c>
      <c r="D91" s="60" t="s">
        <v>318</v>
      </c>
      <c r="E91" s="60"/>
      <c r="F91" s="60"/>
      <c r="G91" s="62"/>
      <c r="H91" s="63">
        <f t="shared" si="14"/>
        <v>0</v>
      </c>
    </row>
    <row r="92" spans="1:10" ht="36" customHeight="1" x14ac:dyDescent="0.2">
      <c r="A92" s="10" t="s">
        <v>15</v>
      </c>
      <c r="B92" s="111"/>
      <c r="C92" s="61" t="s">
        <v>251</v>
      </c>
      <c r="D92" s="60"/>
      <c r="E92" s="60" t="s">
        <v>45</v>
      </c>
      <c r="F92" s="60">
        <v>26.5</v>
      </c>
      <c r="G92" s="99"/>
      <c r="H92" s="63">
        <f t="shared" si="14"/>
        <v>0</v>
      </c>
      <c r="I92" s="27"/>
    </row>
    <row r="93" spans="1:10" ht="36" customHeight="1" x14ac:dyDescent="0.2">
      <c r="A93" s="13" t="s">
        <v>16</v>
      </c>
      <c r="B93" s="60" t="s">
        <v>131</v>
      </c>
      <c r="C93" s="61" t="s">
        <v>74</v>
      </c>
      <c r="D93" s="60" t="s">
        <v>318</v>
      </c>
      <c r="E93" s="60"/>
      <c r="F93" s="60"/>
      <c r="G93" s="62"/>
      <c r="H93" s="63">
        <f t="shared" si="14"/>
        <v>0</v>
      </c>
    </row>
    <row r="94" spans="1:10" ht="36" customHeight="1" x14ac:dyDescent="0.2">
      <c r="A94" s="13" t="s">
        <v>17</v>
      </c>
      <c r="B94" s="111"/>
      <c r="C94" s="61" t="s">
        <v>215</v>
      </c>
      <c r="D94" s="60"/>
      <c r="E94" s="60" t="s">
        <v>0</v>
      </c>
      <c r="F94" s="60">
        <v>1</v>
      </c>
      <c r="G94" s="99"/>
      <c r="H94" s="63">
        <f t="shared" si="14"/>
        <v>0</v>
      </c>
      <c r="I94" s="27"/>
    </row>
    <row r="95" spans="1:10" ht="36" customHeight="1" x14ac:dyDescent="0.2">
      <c r="A95" s="14" t="s">
        <v>18</v>
      </c>
      <c r="B95" s="60" t="s">
        <v>132</v>
      </c>
      <c r="C95" s="61" t="s">
        <v>97</v>
      </c>
      <c r="D95" s="60" t="s">
        <v>316</v>
      </c>
      <c r="E95" s="60"/>
      <c r="F95" s="60"/>
      <c r="G95" s="62"/>
      <c r="H95" s="63"/>
      <c r="I95" s="11"/>
      <c r="J95" s="12"/>
    </row>
    <row r="96" spans="1:10" ht="36" customHeight="1" x14ac:dyDescent="0.2">
      <c r="A96" s="14" t="s">
        <v>19</v>
      </c>
      <c r="B96" s="60"/>
      <c r="C96" s="61" t="s">
        <v>215</v>
      </c>
      <c r="D96" s="60"/>
      <c r="E96" s="60" t="s">
        <v>42</v>
      </c>
      <c r="F96" s="60">
        <v>1</v>
      </c>
      <c r="G96" s="99"/>
      <c r="H96" s="63">
        <f t="shared" si="14"/>
        <v>0</v>
      </c>
      <c r="I96" s="27"/>
    </row>
    <row r="97" spans="1:10" ht="36" customHeight="1" x14ac:dyDescent="0.2">
      <c r="A97" s="14" t="s">
        <v>20</v>
      </c>
      <c r="B97" s="60" t="s">
        <v>133</v>
      </c>
      <c r="C97" s="61" t="s">
        <v>76</v>
      </c>
      <c r="D97" s="60" t="s">
        <v>321</v>
      </c>
      <c r="E97" s="60" t="s">
        <v>70</v>
      </c>
      <c r="F97" s="60">
        <v>15</v>
      </c>
      <c r="G97" s="99"/>
      <c r="H97" s="63">
        <f t="shared" si="14"/>
        <v>0</v>
      </c>
      <c r="I97" s="27"/>
    </row>
    <row r="98" spans="1:10" ht="36" customHeight="1" x14ac:dyDescent="0.2">
      <c r="A98" s="14"/>
      <c r="B98" s="60" t="s">
        <v>134</v>
      </c>
      <c r="C98" s="61" t="s">
        <v>77</v>
      </c>
      <c r="D98" s="60" t="s">
        <v>322</v>
      </c>
      <c r="E98" s="60" t="s">
        <v>48</v>
      </c>
      <c r="F98" s="60">
        <v>25</v>
      </c>
      <c r="G98" s="99"/>
      <c r="H98" s="63">
        <f t="shared" si="14"/>
        <v>0</v>
      </c>
      <c r="I98" s="27"/>
    </row>
    <row r="99" spans="1:10" ht="36" customHeight="1" x14ac:dyDescent="0.2">
      <c r="A99" s="15"/>
      <c r="B99" s="60" t="s">
        <v>135</v>
      </c>
      <c r="C99" s="61" t="s">
        <v>78</v>
      </c>
      <c r="D99" s="60" t="s">
        <v>323</v>
      </c>
      <c r="E99" s="60" t="s">
        <v>68</v>
      </c>
      <c r="F99" s="60">
        <v>30</v>
      </c>
      <c r="G99" s="99"/>
      <c r="H99" s="63">
        <f t="shared" si="14"/>
        <v>0</v>
      </c>
      <c r="I99" s="27"/>
    </row>
    <row r="100" spans="1:10" ht="36" customHeight="1" x14ac:dyDescent="0.2">
      <c r="A100" s="15"/>
      <c r="B100" s="60" t="s">
        <v>136</v>
      </c>
      <c r="C100" s="61" t="s">
        <v>258</v>
      </c>
      <c r="D100" s="60" t="s">
        <v>333</v>
      </c>
      <c r="E100" s="60" t="s">
        <v>42</v>
      </c>
      <c r="F100" s="60">
        <v>1</v>
      </c>
      <c r="G100" s="99"/>
      <c r="H100" s="63">
        <f t="shared" si="14"/>
        <v>0</v>
      </c>
      <c r="I100" s="27"/>
    </row>
    <row r="101" spans="1:10" ht="36" customHeight="1" x14ac:dyDescent="0.2">
      <c r="A101" s="10" t="s">
        <v>22</v>
      </c>
      <c r="B101" s="60" t="s">
        <v>137</v>
      </c>
      <c r="C101" s="61" t="s">
        <v>44</v>
      </c>
      <c r="D101" s="60" t="s">
        <v>353</v>
      </c>
      <c r="E101" s="60" t="s">
        <v>45</v>
      </c>
      <c r="F101" s="60">
        <v>15</v>
      </c>
      <c r="G101" s="99"/>
      <c r="H101" s="63">
        <f>F101*G101</f>
        <v>0</v>
      </c>
      <c r="I101" s="27"/>
    </row>
    <row r="102" spans="1:10" ht="36" customHeight="1" x14ac:dyDescent="0.2">
      <c r="A102" s="10" t="s">
        <v>23</v>
      </c>
      <c r="B102" s="60" t="s">
        <v>41</v>
      </c>
      <c r="C102" s="61" t="s">
        <v>47</v>
      </c>
      <c r="D102" s="60" t="s">
        <v>324</v>
      </c>
      <c r="E102" s="60" t="s">
        <v>48</v>
      </c>
      <c r="F102" s="60">
        <v>235</v>
      </c>
      <c r="G102" s="99"/>
      <c r="H102" s="63">
        <f>F102*G102</f>
        <v>0</v>
      </c>
      <c r="I102" s="27"/>
    </row>
    <row r="103" spans="1:10" ht="36" customHeight="1" x14ac:dyDescent="0.2">
      <c r="A103" s="16" t="s">
        <v>24</v>
      </c>
      <c r="B103" s="60" t="s">
        <v>21</v>
      </c>
      <c r="C103" s="61" t="s">
        <v>96</v>
      </c>
      <c r="D103" s="60" t="s">
        <v>331</v>
      </c>
      <c r="E103" s="60" t="s">
        <v>48</v>
      </c>
      <c r="F103" s="60">
        <v>85</v>
      </c>
      <c r="G103" s="99"/>
      <c r="H103" s="63">
        <f t="shared" ref="H103:H105" si="15">F103*G103</f>
        <v>0</v>
      </c>
      <c r="I103" s="27"/>
    </row>
    <row r="104" spans="1:10" ht="36" customHeight="1" x14ac:dyDescent="0.2">
      <c r="A104" s="110"/>
      <c r="B104" s="60" t="s">
        <v>51</v>
      </c>
      <c r="C104" s="61" t="s">
        <v>31</v>
      </c>
      <c r="D104" s="60" t="s">
        <v>326</v>
      </c>
      <c r="E104" s="60"/>
      <c r="F104" s="60"/>
      <c r="G104" s="62"/>
      <c r="H104" s="63">
        <f t="shared" si="15"/>
        <v>0</v>
      </c>
      <c r="I104" s="27"/>
    </row>
    <row r="105" spans="1:10" ht="36" customHeight="1" x14ac:dyDescent="0.2">
      <c r="A105" s="110"/>
      <c r="B105" s="60"/>
      <c r="C105" s="61" t="s">
        <v>63</v>
      </c>
      <c r="D105" s="60"/>
      <c r="E105" s="60" t="s">
        <v>48</v>
      </c>
      <c r="F105" s="60">
        <v>150</v>
      </c>
      <c r="G105" s="99"/>
      <c r="H105" s="63">
        <f t="shared" si="15"/>
        <v>0</v>
      </c>
      <c r="I105" s="27"/>
    </row>
    <row r="106" spans="1:10" ht="36" customHeight="1" x14ac:dyDescent="0.2">
      <c r="A106" s="10" t="s">
        <v>26</v>
      </c>
      <c r="B106" s="60" t="s">
        <v>338</v>
      </c>
      <c r="C106" s="61" t="s">
        <v>75</v>
      </c>
      <c r="D106" s="60" t="s">
        <v>328</v>
      </c>
      <c r="E106" s="60"/>
      <c r="F106" s="60"/>
      <c r="G106" s="62"/>
      <c r="H106" s="63">
        <f t="shared" ref="H106:H107" si="16">F106*G106</f>
        <v>0</v>
      </c>
    </row>
    <row r="107" spans="1:10" ht="36" customHeight="1" x14ac:dyDescent="0.2">
      <c r="A107" s="10"/>
      <c r="B107" s="60"/>
      <c r="C107" s="61" t="s">
        <v>257</v>
      </c>
      <c r="D107" s="60"/>
      <c r="E107" s="60" t="s">
        <v>45</v>
      </c>
      <c r="F107" s="60">
        <v>46.7</v>
      </c>
      <c r="G107" s="99"/>
      <c r="H107" s="63">
        <f t="shared" si="16"/>
        <v>0</v>
      </c>
      <c r="I107" s="27"/>
    </row>
    <row r="108" spans="1:10" ht="42.75" customHeight="1" thickBot="1" x14ac:dyDescent="0.25">
      <c r="B108" s="66" t="str">
        <f>B88</f>
        <v>E</v>
      </c>
      <c r="C108" s="122" t="str">
        <f>UPPER(C88)</f>
        <v xml:space="preserve">ASSINIBOINE CRESCENT/WINDHAM ROAD OUTFALL (S-MA20005071) </v>
      </c>
      <c r="D108" s="123"/>
      <c r="E108" s="123"/>
      <c r="F108" s="124" t="s">
        <v>34</v>
      </c>
      <c r="G108" s="124"/>
      <c r="H108" s="67">
        <f>SUM(H89:H107)</f>
        <v>0</v>
      </c>
    </row>
    <row r="109" spans="1:10" ht="36" customHeight="1" thickTop="1" x14ac:dyDescent="0.2">
      <c r="A109" s="10" t="s">
        <v>12</v>
      </c>
      <c r="B109" s="68" t="s">
        <v>84</v>
      </c>
      <c r="C109" s="119" t="s">
        <v>227</v>
      </c>
      <c r="D109" s="120"/>
      <c r="E109" s="120"/>
      <c r="F109" s="120"/>
      <c r="G109" s="120"/>
      <c r="H109" s="121"/>
      <c r="I109" s="11"/>
      <c r="J109" s="12"/>
    </row>
    <row r="110" spans="1:10" ht="36" customHeight="1" x14ac:dyDescent="0.2">
      <c r="A110" s="10"/>
      <c r="B110" s="60" t="s">
        <v>138</v>
      </c>
      <c r="C110" s="61" t="s">
        <v>40</v>
      </c>
      <c r="D110" s="60" t="s">
        <v>21</v>
      </c>
      <c r="E110" s="60" t="s">
        <v>42</v>
      </c>
      <c r="F110" s="60">
        <v>1</v>
      </c>
      <c r="G110" s="99"/>
      <c r="H110" s="63">
        <f>F110*G110</f>
        <v>0</v>
      </c>
      <c r="I110" s="11"/>
      <c r="J110" s="12"/>
    </row>
    <row r="111" spans="1:10" ht="36" customHeight="1" x14ac:dyDescent="0.2">
      <c r="A111" s="13" t="s">
        <v>14</v>
      </c>
      <c r="B111" s="60" t="s">
        <v>140</v>
      </c>
      <c r="C111" s="61" t="s">
        <v>73</v>
      </c>
      <c r="D111" s="60" t="s">
        <v>318</v>
      </c>
      <c r="E111" s="60"/>
      <c r="F111" s="60"/>
      <c r="G111" s="62"/>
      <c r="H111" s="63">
        <f t="shared" ref="H111:H119" si="17">F111*G111</f>
        <v>0</v>
      </c>
    </row>
    <row r="112" spans="1:10" ht="36" customHeight="1" x14ac:dyDescent="0.2">
      <c r="A112" s="10" t="s">
        <v>15</v>
      </c>
      <c r="B112" s="60"/>
      <c r="C112" s="61" t="s">
        <v>304</v>
      </c>
      <c r="D112" s="60"/>
      <c r="E112" s="60" t="s">
        <v>45</v>
      </c>
      <c r="F112" s="60">
        <v>3</v>
      </c>
      <c r="G112" s="99"/>
      <c r="H112" s="63">
        <f t="shared" si="17"/>
        <v>0</v>
      </c>
    </row>
    <row r="113" spans="1:8" ht="41.25" customHeight="1" x14ac:dyDescent="0.2">
      <c r="A113" s="14" t="s">
        <v>20</v>
      </c>
      <c r="B113" s="60" t="s">
        <v>139</v>
      </c>
      <c r="C113" s="61" t="s">
        <v>305</v>
      </c>
      <c r="D113" s="60" t="s">
        <v>337</v>
      </c>
      <c r="E113" s="60"/>
      <c r="F113" s="60"/>
      <c r="G113" s="62"/>
      <c r="H113" s="63">
        <f t="shared" si="17"/>
        <v>0</v>
      </c>
    </row>
    <row r="114" spans="1:8" ht="41.25" customHeight="1" x14ac:dyDescent="0.2">
      <c r="A114" s="14"/>
      <c r="B114" s="60"/>
      <c r="C114" s="61" t="s">
        <v>306</v>
      </c>
      <c r="D114" s="60"/>
      <c r="E114" s="60" t="s">
        <v>45</v>
      </c>
      <c r="F114" s="60">
        <v>18.600000000000001</v>
      </c>
      <c r="G114" s="99"/>
      <c r="H114" s="63">
        <f t="shared" si="17"/>
        <v>0</v>
      </c>
    </row>
    <row r="115" spans="1:8" ht="36" customHeight="1" x14ac:dyDescent="0.2">
      <c r="A115" s="14"/>
      <c r="B115" s="60" t="s">
        <v>141</v>
      </c>
      <c r="C115" s="61" t="s">
        <v>97</v>
      </c>
      <c r="D115" s="60" t="s">
        <v>316</v>
      </c>
      <c r="E115" s="60"/>
      <c r="F115" s="60"/>
      <c r="G115" s="62"/>
      <c r="H115" s="63">
        <f t="shared" si="17"/>
        <v>0</v>
      </c>
    </row>
    <row r="116" spans="1:8" ht="36" customHeight="1" x14ac:dyDescent="0.2">
      <c r="A116" s="15"/>
      <c r="B116" s="60"/>
      <c r="C116" s="61" t="s">
        <v>301</v>
      </c>
      <c r="D116" s="60"/>
      <c r="E116" s="60" t="s">
        <v>0</v>
      </c>
      <c r="F116" s="60">
        <v>1</v>
      </c>
      <c r="G116" s="99"/>
      <c r="H116" s="63">
        <f t="shared" si="17"/>
        <v>0</v>
      </c>
    </row>
    <row r="117" spans="1:8" ht="36" customHeight="1" x14ac:dyDescent="0.2">
      <c r="A117" s="16" t="s">
        <v>24</v>
      </c>
      <c r="B117" s="60" t="s">
        <v>142</v>
      </c>
      <c r="C117" s="61" t="s">
        <v>76</v>
      </c>
      <c r="D117" s="60" t="s">
        <v>321</v>
      </c>
      <c r="E117" s="60" t="s">
        <v>70</v>
      </c>
      <c r="F117" s="60">
        <v>10</v>
      </c>
      <c r="G117" s="99"/>
      <c r="H117" s="63">
        <f t="shared" si="17"/>
        <v>0</v>
      </c>
    </row>
    <row r="118" spans="1:8" ht="36" customHeight="1" x14ac:dyDescent="0.2">
      <c r="A118" s="16" t="s">
        <v>25</v>
      </c>
      <c r="B118" s="60" t="s">
        <v>143</v>
      </c>
      <c r="C118" s="61" t="s">
        <v>77</v>
      </c>
      <c r="D118" s="60" t="s">
        <v>322</v>
      </c>
      <c r="E118" s="60" t="s">
        <v>48</v>
      </c>
      <c r="F118" s="60">
        <v>15</v>
      </c>
      <c r="G118" s="99"/>
      <c r="H118" s="63">
        <f t="shared" si="17"/>
        <v>0</v>
      </c>
    </row>
    <row r="119" spans="1:8" ht="36" customHeight="1" x14ac:dyDescent="0.2">
      <c r="A119" s="10" t="s">
        <v>26</v>
      </c>
      <c r="B119" s="60" t="s">
        <v>144</v>
      </c>
      <c r="C119" s="61" t="s">
        <v>78</v>
      </c>
      <c r="D119" s="60" t="s">
        <v>323</v>
      </c>
      <c r="E119" s="60" t="s">
        <v>68</v>
      </c>
      <c r="F119" s="60">
        <v>10</v>
      </c>
      <c r="G119" s="99"/>
      <c r="H119" s="63">
        <f t="shared" si="17"/>
        <v>0</v>
      </c>
    </row>
    <row r="120" spans="1:8" ht="36" customHeight="1" x14ac:dyDescent="0.2">
      <c r="A120" s="10" t="s">
        <v>26</v>
      </c>
      <c r="B120" s="60" t="s">
        <v>145</v>
      </c>
      <c r="C120" s="61" t="s">
        <v>44</v>
      </c>
      <c r="D120" s="60" t="s">
        <v>353</v>
      </c>
      <c r="E120" s="60" t="s">
        <v>45</v>
      </c>
      <c r="F120" s="60">
        <v>20</v>
      </c>
      <c r="G120" s="99"/>
      <c r="H120" s="63">
        <f>F120*G120</f>
        <v>0</v>
      </c>
    </row>
    <row r="121" spans="1:8" ht="36" customHeight="1" x14ac:dyDescent="0.2">
      <c r="A121" s="10"/>
      <c r="B121" s="60" t="s">
        <v>146</v>
      </c>
      <c r="C121" s="61" t="s">
        <v>47</v>
      </c>
      <c r="D121" s="60" t="s">
        <v>324</v>
      </c>
      <c r="E121" s="60" t="s">
        <v>48</v>
      </c>
      <c r="F121" s="60">
        <v>180</v>
      </c>
      <c r="G121" s="99"/>
      <c r="H121" s="63">
        <f>F121*G121</f>
        <v>0</v>
      </c>
    </row>
    <row r="122" spans="1:8" ht="36" customHeight="1" x14ac:dyDescent="0.2">
      <c r="A122" s="10" t="s">
        <v>27</v>
      </c>
      <c r="B122" s="60" t="s">
        <v>147</v>
      </c>
      <c r="C122" s="61" t="s">
        <v>50</v>
      </c>
      <c r="D122" s="60" t="s">
        <v>51</v>
      </c>
      <c r="E122" s="60"/>
      <c r="F122" s="60"/>
      <c r="G122" s="62"/>
      <c r="H122" s="63">
        <f t="shared" ref="H122:H123" si="18">F122*G122</f>
        <v>0</v>
      </c>
    </row>
    <row r="123" spans="1:8" ht="36" customHeight="1" x14ac:dyDescent="0.2">
      <c r="A123" s="10"/>
      <c r="B123" s="60"/>
      <c r="C123" s="61" t="s">
        <v>52</v>
      </c>
      <c r="D123" s="60"/>
      <c r="E123" s="60" t="s">
        <v>0</v>
      </c>
      <c r="F123" s="60">
        <v>2</v>
      </c>
      <c r="G123" s="99"/>
      <c r="H123" s="63">
        <f t="shared" si="18"/>
        <v>0</v>
      </c>
    </row>
    <row r="124" spans="1:8" ht="36" customHeight="1" x14ac:dyDescent="0.2">
      <c r="A124" s="10" t="s">
        <v>29</v>
      </c>
      <c r="B124" s="60"/>
      <c r="C124" s="61" t="s">
        <v>53</v>
      </c>
      <c r="D124" s="60"/>
      <c r="E124" s="60" t="s">
        <v>0</v>
      </c>
      <c r="F124" s="60">
        <v>3</v>
      </c>
      <c r="G124" s="99"/>
      <c r="H124" s="63">
        <f>F124*G124</f>
        <v>0</v>
      </c>
    </row>
    <row r="125" spans="1:8" ht="36" customHeight="1" x14ac:dyDescent="0.2">
      <c r="A125" s="10"/>
      <c r="B125" s="64" t="s">
        <v>148</v>
      </c>
      <c r="C125" s="61" t="s">
        <v>55</v>
      </c>
      <c r="D125" s="60" t="s">
        <v>332</v>
      </c>
      <c r="E125" s="60"/>
      <c r="F125" s="60"/>
      <c r="G125" s="62"/>
      <c r="H125" s="63">
        <f>F125*G125</f>
        <v>0</v>
      </c>
    </row>
    <row r="126" spans="1:8" ht="36" customHeight="1" x14ac:dyDescent="0.2">
      <c r="A126" s="10"/>
      <c r="B126" s="60"/>
      <c r="C126" s="61" t="s">
        <v>56</v>
      </c>
      <c r="D126" s="60"/>
      <c r="E126" s="60" t="s">
        <v>0</v>
      </c>
      <c r="F126" s="60">
        <v>5</v>
      </c>
      <c r="G126" s="99"/>
      <c r="H126" s="63">
        <f>F126*G126</f>
        <v>0</v>
      </c>
    </row>
    <row r="127" spans="1:8" ht="36" customHeight="1" x14ac:dyDescent="0.2">
      <c r="A127" s="14" t="s">
        <v>32</v>
      </c>
      <c r="B127" s="60"/>
      <c r="C127" s="61" t="s">
        <v>59</v>
      </c>
      <c r="D127" s="60"/>
      <c r="E127" s="60" t="s">
        <v>0</v>
      </c>
      <c r="F127" s="60">
        <v>5</v>
      </c>
      <c r="G127" s="99"/>
      <c r="H127" s="63">
        <f t="shared" ref="H127:H135" si="19">F127*G127</f>
        <v>0</v>
      </c>
    </row>
    <row r="128" spans="1:8" ht="36" customHeight="1" x14ac:dyDescent="0.2">
      <c r="A128" s="14" t="s">
        <v>33</v>
      </c>
      <c r="B128" s="60" t="s">
        <v>149</v>
      </c>
      <c r="C128" s="61" t="s">
        <v>96</v>
      </c>
      <c r="D128" s="60" t="s">
        <v>331</v>
      </c>
      <c r="E128" s="60" t="s">
        <v>48</v>
      </c>
      <c r="F128" s="60">
        <v>50</v>
      </c>
      <c r="G128" s="99"/>
      <c r="H128" s="63">
        <f t="shared" si="19"/>
        <v>0</v>
      </c>
    </row>
    <row r="129" spans="1:10" s="6" customFormat="1" ht="48" customHeight="1" x14ac:dyDescent="0.2">
      <c r="A129" s="9"/>
      <c r="B129" s="60" t="s">
        <v>150</v>
      </c>
      <c r="C129" s="61" t="s">
        <v>31</v>
      </c>
      <c r="D129" s="60" t="s">
        <v>326</v>
      </c>
      <c r="E129" s="60"/>
      <c r="F129" s="60"/>
      <c r="G129" s="62"/>
      <c r="H129" s="63">
        <f t="shared" si="19"/>
        <v>0</v>
      </c>
    </row>
    <row r="130" spans="1:10" ht="30.75" customHeight="1" x14ac:dyDescent="0.2">
      <c r="A130" s="17"/>
      <c r="B130" s="60"/>
      <c r="C130" s="61" t="s">
        <v>63</v>
      </c>
      <c r="D130" s="60"/>
      <c r="E130" s="60" t="s">
        <v>48</v>
      </c>
      <c r="F130" s="60">
        <v>130</v>
      </c>
      <c r="G130" s="99"/>
      <c r="H130" s="63">
        <f t="shared" si="19"/>
        <v>0</v>
      </c>
    </row>
    <row r="131" spans="1:10" ht="30.75" customHeight="1" x14ac:dyDescent="0.2">
      <c r="A131" s="112"/>
      <c r="B131" s="60" t="s">
        <v>151</v>
      </c>
      <c r="C131" s="61" t="s">
        <v>383</v>
      </c>
      <c r="D131" s="60" t="s">
        <v>318</v>
      </c>
      <c r="E131" s="60" t="s">
        <v>45</v>
      </c>
      <c r="F131" s="60">
        <v>50</v>
      </c>
      <c r="G131" s="99"/>
      <c r="H131" s="63">
        <f t="shared" si="19"/>
        <v>0</v>
      </c>
    </row>
    <row r="132" spans="1:10" ht="44.25" customHeight="1" x14ac:dyDescent="0.2">
      <c r="B132" s="60" t="s">
        <v>152</v>
      </c>
      <c r="C132" s="61" t="s">
        <v>75</v>
      </c>
      <c r="D132" s="60" t="s">
        <v>328</v>
      </c>
      <c r="E132" s="60"/>
      <c r="F132" s="60"/>
      <c r="G132" s="62"/>
      <c r="H132" s="63">
        <f t="shared" si="19"/>
        <v>0</v>
      </c>
    </row>
    <row r="133" spans="1:10" ht="44.25" customHeight="1" x14ac:dyDescent="0.2">
      <c r="B133" s="65"/>
      <c r="C133" s="61" t="s">
        <v>381</v>
      </c>
      <c r="D133" s="60"/>
      <c r="E133" s="60" t="s">
        <v>45</v>
      </c>
      <c r="F133" s="60">
        <v>91</v>
      </c>
      <c r="G133" s="99"/>
      <c r="H133" s="63">
        <f t="shared" si="19"/>
        <v>0</v>
      </c>
    </row>
    <row r="134" spans="1:10" ht="44.25" customHeight="1" x14ac:dyDescent="0.2">
      <c r="B134" s="65"/>
      <c r="C134" s="61" t="s">
        <v>307</v>
      </c>
      <c r="D134" s="60"/>
      <c r="E134" s="60" t="s">
        <v>45</v>
      </c>
      <c r="F134" s="60">
        <v>91</v>
      </c>
      <c r="G134" s="99"/>
      <c r="H134" s="63">
        <f t="shared" ref="H134" si="20">F134*G134</f>
        <v>0</v>
      </c>
    </row>
    <row r="135" spans="1:10" ht="44.25" customHeight="1" x14ac:dyDescent="0.2">
      <c r="B135" s="60" t="s">
        <v>382</v>
      </c>
      <c r="C135" s="61" t="s">
        <v>339</v>
      </c>
      <c r="D135" s="60" t="s">
        <v>348</v>
      </c>
      <c r="E135" s="60" t="s">
        <v>193</v>
      </c>
      <c r="F135" s="60">
        <v>1</v>
      </c>
      <c r="G135" s="62">
        <v>5000</v>
      </c>
      <c r="H135" s="63">
        <f t="shared" si="19"/>
        <v>5000</v>
      </c>
    </row>
    <row r="136" spans="1:10" ht="43.5" customHeight="1" thickBot="1" x14ac:dyDescent="0.25">
      <c r="B136" s="66" t="str">
        <f>B109</f>
        <v>F</v>
      </c>
      <c r="C136" s="122" t="str">
        <f>UPPER(C109)</f>
        <v xml:space="preserve">2782 ASSINIBOINE AVENUE OUTFALL (S-MA70073365) </v>
      </c>
      <c r="D136" s="123"/>
      <c r="E136" s="123"/>
      <c r="F136" s="124" t="s">
        <v>34</v>
      </c>
      <c r="G136" s="124"/>
      <c r="H136" s="67">
        <f>SUM(H110:H135)</f>
        <v>5000</v>
      </c>
    </row>
    <row r="137" spans="1:10" ht="40.5" customHeight="1" thickTop="1" x14ac:dyDescent="0.2">
      <c r="A137" s="10" t="s">
        <v>12</v>
      </c>
      <c r="B137" s="68" t="s">
        <v>85</v>
      </c>
      <c r="C137" s="119" t="s">
        <v>228</v>
      </c>
      <c r="D137" s="120"/>
      <c r="E137" s="120"/>
      <c r="F137" s="120"/>
      <c r="G137" s="120"/>
      <c r="H137" s="121"/>
      <c r="I137" s="11"/>
      <c r="J137" s="12"/>
    </row>
    <row r="138" spans="1:10" ht="36" customHeight="1" x14ac:dyDescent="0.2">
      <c r="A138" s="10"/>
      <c r="B138" s="60" t="s">
        <v>155</v>
      </c>
      <c r="C138" s="61" t="s">
        <v>40</v>
      </c>
      <c r="D138" s="60" t="s">
        <v>21</v>
      </c>
      <c r="E138" s="60" t="s">
        <v>42</v>
      </c>
      <c r="F138" s="60">
        <v>1</v>
      </c>
      <c r="G138" s="99"/>
      <c r="H138" s="63">
        <f>F138*G138</f>
        <v>0</v>
      </c>
      <c r="I138" s="11"/>
      <c r="J138" s="12"/>
    </row>
    <row r="139" spans="1:10" ht="36" customHeight="1" x14ac:dyDescent="0.2">
      <c r="A139" s="13" t="s">
        <v>13</v>
      </c>
      <c r="B139" s="60" t="s">
        <v>156</v>
      </c>
      <c r="C139" s="61" t="s">
        <v>73</v>
      </c>
      <c r="D139" s="60" t="s">
        <v>318</v>
      </c>
      <c r="E139" s="60"/>
      <c r="F139" s="60"/>
      <c r="G139" s="62"/>
      <c r="H139" s="63">
        <f t="shared" ref="H139:H148" si="21">F139*G139</f>
        <v>0</v>
      </c>
      <c r="I139" s="11"/>
      <c r="J139" s="12"/>
    </row>
    <row r="140" spans="1:10" ht="36" customHeight="1" x14ac:dyDescent="0.2">
      <c r="A140" s="13" t="s">
        <v>14</v>
      </c>
      <c r="B140" s="60"/>
      <c r="C140" s="61" t="s">
        <v>308</v>
      </c>
      <c r="D140" s="60"/>
      <c r="E140" s="60" t="s">
        <v>45</v>
      </c>
      <c r="F140" s="60">
        <v>14.9</v>
      </c>
      <c r="G140" s="99"/>
      <c r="H140" s="63">
        <f t="shared" si="21"/>
        <v>0</v>
      </c>
    </row>
    <row r="141" spans="1:10" ht="36" customHeight="1" x14ac:dyDescent="0.2">
      <c r="A141" s="13"/>
      <c r="B141" s="60"/>
      <c r="C141" s="61" t="s">
        <v>309</v>
      </c>
      <c r="D141" s="60"/>
      <c r="E141" s="60" t="s">
        <v>45</v>
      </c>
      <c r="F141" s="60">
        <v>12</v>
      </c>
      <c r="G141" s="99"/>
      <c r="H141" s="63">
        <f t="shared" si="21"/>
        <v>0</v>
      </c>
    </row>
    <row r="142" spans="1:10" ht="36" customHeight="1" x14ac:dyDescent="0.2">
      <c r="A142" s="13"/>
      <c r="B142" s="60" t="s">
        <v>157</v>
      </c>
      <c r="C142" s="61" t="s">
        <v>72</v>
      </c>
      <c r="D142" s="60" t="s">
        <v>317</v>
      </c>
      <c r="E142" s="60" t="s">
        <v>42</v>
      </c>
      <c r="F142" s="60">
        <v>1</v>
      </c>
      <c r="G142" s="99"/>
      <c r="H142" s="63">
        <f t="shared" si="21"/>
        <v>0</v>
      </c>
    </row>
    <row r="143" spans="1:10" ht="36" customHeight="1" x14ac:dyDescent="0.2">
      <c r="A143" s="13" t="s">
        <v>17</v>
      </c>
      <c r="B143" s="60" t="s">
        <v>158</v>
      </c>
      <c r="C143" s="61" t="s">
        <v>97</v>
      </c>
      <c r="D143" s="60" t="s">
        <v>316</v>
      </c>
      <c r="E143" s="60"/>
      <c r="F143" s="60"/>
      <c r="G143" s="62"/>
      <c r="H143" s="63">
        <f t="shared" si="21"/>
        <v>0</v>
      </c>
    </row>
    <row r="144" spans="1:10" ht="36" customHeight="1" x14ac:dyDescent="0.2">
      <c r="A144" s="14" t="s">
        <v>18</v>
      </c>
      <c r="B144" s="60"/>
      <c r="C144" s="61" t="s">
        <v>311</v>
      </c>
      <c r="D144" s="60"/>
      <c r="E144" s="60" t="s">
        <v>42</v>
      </c>
      <c r="F144" s="60">
        <v>1</v>
      </c>
      <c r="G144" s="99"/>
      <c r="H144" s="63">
        <f t="shared" si="21"/>
        <v>0</v>
      </c>
      <c r="I144" s="11"/>
      <c r="J144" s="12"/>
    </row>
    <row r="145" spans="1:10" ht="36" customHeight="1" x14ac:dyDescent="0.2">
      <c r="A145" s="14"/>
      <c r="B145" s="60"/>
      <c r="C145" s="61" t="s">
        <v>310</v>
      </c>
      <c r="D145" s="60"/>
      <c r="E145" s="60" t="s">
        <v>42</v>
      </c>
      <c r="F145" s="60">
        <v>1</v>
      </c>
      <c r="G145" s="99"/>
      <c r="H145" s="63">
        <f t="shared" si="21"/>
        <v>0</v>
      </c>
      <c r="I145" s="11"/>
      <c r="J145" s="12"/>
    </row>
    <row r="146" spans="1:10" ht="36" customHeight="1" x14ac:dyDescent="0.2">
      <c r="A146" s="14" t="s">
        <v>19</v>
      </c>
      <c r="B146" s="60" t="s">
        <v>159</v>
      </c>
      <c r="C146" s="61" t="s">
        <v>74</v>
      </c>
      <c r="D146" s="60" t="s">
        <v>318</v>
      </c>
      <c r="E146" s="60"/>
      <c r="F146" s="60"/>
      <c r="G146" s="62"/>
      <c r="H146" s="63">
        <f t="shared" si="21"/>
        <v>0</v>
      </c>
    </row>
    <row r="147" spans="1:10" ht="36" customHeight="1" x14ac:dyDescent="0.2">
      <c r="A147" s="14" t="s">
        <v>20</v>
      </c>
      <c r="B147" s="60"/>
      <c r="C147" s="61" t="s">
        <v>312</v>
      </c>
      <c r="D147" s="60"/>
      <c r="E147" s="60" t="s">
        <v>0</v>
      </c>
      <c r="F147" s="60">
        <v>1</v>
      </c>
      <c r="G147" s="99"/>
      <c r="H147" s="63">
        <f t="shared" si="21"/>
        <v>0</v>
      </c>
    </row>
    <row r="148" spans="1:10" ht="36" customHeight="1" x14ac:dyDescent="0.2">
      <c r="A148" s="15"/>
      <c r="B148" s="60"/>
      <c r="C148" s="61" t="s">
        <v>310</v>
      </c>
      <c r="D148" s="60"/>
      <c r="E148" s="60" t="s">
        <v>0</v>
      </c>
      <c r="F148" s="60">
        <v>1</v>
      </c>
      <c r="G148" s="99"/>
      <c r="H148" s="63">
        <f t="shared" si="21"/>
        <v>0</v>
      </c>
    </row>
    <row r="149" spans="1:10" ht="36" customHeight="1" x14ac:dyDescent="0.2">
      <c r="A149" s="15"/>
      <c r="B149" s="60" t="s">
        <v>160</v>
      </c>
      <c r="C149" s="61" t="s">
        <v>76</v>
      </c>
      <c r="D149" s="60" t="s">
        <v>321</v>
      </c>
      <c r="E149" s="60" t="s">
        <v>70</v>
      </c>
      <c r="F149" s="60">
        <v>30</v>
      </c>
      <c r="G149" s="99"/>
      <c r="H149" s="63">
        <f t="shared" ref="H149:H151" si="22">F149*G149</f>
        <v>0</v>
      </c>
    </row>
    <row r="150" spans="1:10" ht="36" customHeight="1" x14ac:dyDescent="0.2">
      <c r="A150" s="10" t="s">
        <v>22</v>
      </c>
      <c r="B150" s="60" t="s">
        <v>170</v>
      </c>
      <c r="C150" s="61" t="s">
        <v>77</v>
      </c>
      <c r="D150" s="60" t="s">
        <v>322</v>
      </c>
      <c r="E150" s="60" t="s">
        <v>48</v>
      </c>
      <c r="F150" s="60">
        <v>50</v>
      </c>
      <c r="G150" s="99"/>
      <c r="H150" s="63">
        <f t="shared" si="22"/>
        <v>0</v>
      </c>
    </row>
    <row r="151" spans="1:10" ht="36" customHeight="1" x14ac:dyDescent="0.2">
      <c r="A151" s="10" t="s">
        <v>23</v>
      </c>
      <c r="B151" s="60" t="s">
        <v>171</v>
      </c>
      <c r="C151" s="61" t="s">
        <v>78</v>
      </c>
      <c r="D151" s="60" t="s">
        <v>323</v>
      </c>
      <c r="E151" s="60" t="s">
        <v>68</v>
      </c>
      <c r="F151" s="60">
        <v>72</v>
      </c>
      <c r="G151" s="99"/>
      <c r="H151" s="63">
        <f t="shared" si="22"/>
        <v>0</v>
      </c>
    </row>
    <row r="152" spans="1:10" ht="36" customHeight="1" x14ac:dyDescent="0.2">
      <c r="A152" s="16" t="s">
        <v>24</v>
      </c>
      <c r="B152" s="60" t="s">
        <v>172</v>
      </c>
      <c r="C152" s="61" t="s">
        <v>44</v>
      </c>
      <c r="D152" s="60" t="s">
        <v>353</v>
      </c>
      <c r="E152" s="60" t="s">
        <v>45</v>
      </c>
      <c r="F152" s="60">
        <v>20</v>
      </c>
      <c r="G152" s="99"/>
      <c r="H152" s="63">
        <f>F152*G152</f>
        <v>0</v>
      </c>
    </row>
    <row r="153" spans="1:10" ht="36" customHeight="1" x14ac:dyDescent="0.2">
      <c r="A153" s="16" t="s">
        <v>25</v>
      </c>
      <c r="B153" s="60" t="s">
        <v>173</v>
      </c>
      <c r="C153" s="61" t="s">
        <v>47</v>
      </c>
      <c r="D153" s="60" t="s">
        <v>324</v>
      </c>
      <c r="E153" s="60" t="s">
        <v>48</v>
      </c>
      <c r="F153" s="60">
        <v>150</v>
      </c>
      <c r="G153" s="99"/>
      <c r="H153" s="63">
        <f>F153*G153</f>
        <v>0</v>
      </c>
    </row>
    <row r="154" spans="1:10" ht="36" customHeight="1" x14ac:dyDescent="0.2">
      <c r="A154" s="10" t="s">
        <v>29</v>
      </c>
      <c r="B154" s="60" t="s">
        <v>174</v>
      </c>
      <c r="C154" s="61" t="s">
        <v>96</v>
      </c>
      <c r="D154" s="60" t="s">
        <v>331</v>
      </c>
      <c r="E154" s="60" t="s">
        <v>48</v>
      </c>
      <c r="F154" s="60">
        <v>50</v>
      </c>
      <c r="G154" s="99"/>
      <c r="H154" s="63">
        <f t="shared" ref="H154:H161" si="23">F154*G154</f>
        <v>0</v>
      </c>
    </row>
    <row r="155" spans="1:10" ht="36" customHeight="1" x14ac:dyDescent="0.2">
      <c r="A155" s="10"/>
      <c r="B155" s="60" t="s">
        <v>175</v>
      </c>
      <c r="C155" s="61" t="s">
        <v>31</v>
      </c>
      <c r="D155" s="60" t="s">
        <v>326</v>
      </c>
      <c r="E155" s="60"/>
      <c r="F155" s="60"/>
      <c r="G155" s="62"/>
      <c r="H155" s="63">
        <f t="shared" si="23"/>
        <v>0</v>
      </c>
    </row>
    <row r="156" spans="1:10" ht="36" customHeight="1" x14ac:dyDescent="0.2">
      <c r="A156" s="10"/>
      <c r="B156" s="60"/>
      <c r="C156" s="61" t="s">
        <v>63</v>
      </c>
      <c r="D156" s="60"/>
      <c r="E156" s="60" t="s">
        <v>48</v>
      </c>
      <c r="F156" s="60">
        <v>100</v>
      </c>
      <c r="G156" s="99"/>
      <c r="H156" s="63">
        <f t="shared" si="23"/>
        <v>0</v>
      </c>
    </row>
    <row r="157" spans="1:10" ht="36" customHeight="1" x14ac:dyDescent="0.2">
      <c r="A157" s="10"/>
      <c r="B157" s="60" t="s">
        <v>214</v>
      </c>
      <c r="C157" s="61" t="s">
        <v>364</v>
      </c>
      <c r="D157" s="60" t="s">
        <v>365</v>
      </c>
      <c r="E157" s="60" t="s">
        <v>70</v>
      </c>
      <c r="F157" s="60">
        <v>3</v>
      </c>
      <c r="G157" s="99"/>
      <c r="H157" s="63">
        <f t="shared" si="23"/>
        <v>0</v>
      </c>
    </row>
    <row r="158" spans="1:10" ht="36" customHeight="1" x14ac:dyDescent="0.2">
      <c r="A158" s="10"/>
      <c r="B158" s="60" t="s">
        <v>363</v>
      </c>
      <c r="C158" s="61" t="s">
        <v>367</v>
      </c>
      <c r="D158" s="60" t="s">
        <v>365</v>
      </c>
      <c r="E158" s="60" t="s">
        <v>0</v>
      </c>
      <c r="F158" s="60">
        <v>1</v>
      </c>
      <c r="G158" s="99"/>
      <c r="H158" s="63">
        <f t="shared" si="23"/>
        <v>0</v>
      </c>
    </row>
    <row r="159" spans="1:10" ht="36" customHeight="1" x14ac:dyDescent="0.2">
      <c r="A159" s="10"/>
      <c r="B159" s="60" t="s">
        <v>366</v>
      </c>
      <c r="C159" s="61" t="s">
        <v>75</v>
      </c>
      <c r="D159" s="60" t="s">
        <v>328</v>
      </c>
      <c r="E159" s="60"/>
      <c r="F159" s="60"/>
      <c r="G159" s="62"/>
      <c r="H159" s="63">
        <f t="shared" si="23"/>
        <v>0</v>
      </c>
    </row>
    <row r="160" spans="1:10" ht="36" customHeight="1" x14ac:dyDescent="0.2">
      <c r="A160" s="10"/>
      <c r="B160" s="60"/>
      <c r="C160" s="61" t="s">
        <v>313</v>
      </c>
      <c r="D160" s="60"/>
      <c r="E160" s="60" t="s">
        <v>45</v>
      </c>
      <c r="F160" s="60">
        <v>66.099999999999994</v>
      </c>
      <c r="G160" s="99"/>
      <c r="H160" s="63">
        <f t="shared" si="23"/>
        <v>0</v>
      </c>
    </row>
    <row r="161" spans="1:10" ht="36" customHeight="1" x14ac:dyDescent="0.2">
      <c r="A161" s="14" t="s">
        <v>30</v>
      </c>
      <c r="B161" s="65"/>
      <c r="C161" s="61" t="s">
        <v>314</v>
      </c>
      <c r="D161" s="60"/>
      <c r="E161" s="60" t="s">
        <v>45</v>
      </c>
      <c r="F161" s="60">
        <v>19.5</v>
      </c>
      <c r="G161" s="99"/>
      <c r="H161" s="63">
        <f t="shared" si="23"/>
        <v>0</v>
      </c>
    </row>
    <row r="162" spans="1:10" ht="42.75" customHeight="1" thickBot="1" x14ac:dyDescent="0.25">
      <c r="B162" s="66" t="str">
        <f>B137</f>
        <v>G</v>
      </c>
      <c r="C162" s="122" t="str">
        <f>UPPER(C137)</f>
        <v xml:space="preserve">3145 NESS AVENUE OUTFALLS (S-MA20000077 AND S-MA20000072) </v>
      </c>
      <c r="D162" s="123"/>
      <c r="E162" s="123"/>
      <c r="F162" s="124" t="s">
        <v>34</v>
      </c>
      <c r="G162" s="124"/>
      <c r="H162" s="67">
        <f>SUM(H138:H161)</f>
        <v>0</v>
      </c>
    </row>
    <row r="163" spans="1:10" ht="36" customHeight="1" thickTop="1" x14ac:dyDescent="0.2">
      <c r="A163" s="10" t="s">
        <v>12</v>
      </c>
      <c r="B163" s="68" t="s">
        <v>86</v>
      </c>
      <c r="C163" s="119" t="s">
        <v>154</v>
      </c>
      <c r="D163" s="120"/>
      <c r="E163" s="120"/>
      <c r="F163" s="120"/>
      <c r="G163" s="120"/>
      <c r="H163" s="121"/>
      <c r="I163" s="11"/>
      <c r="J163" s="12"/>
    </row>
    <row r="164" spans="1:10" ht="42" customHeight="1" x14ac:dyDescent="0.2">
      <c r="A164" s="10"/>
      <c r="B164" s="60" t="s">
        <v>176</v>
      </c>
      <c r="C164" s="61" t="s">
        <v>40</v>
      </c>
      <c r="D164" s="60" t="s">
        <v>21</v>
      </c>
      <c r="E164" s="60" t="s">
        <v>42</v>
      </c>
      <c r="F164" s="60">
        <v>1</v>
      </c>
      <c r="G164" s="99"/>
      <c r="H164" s="63">
        <f>F164*G164</f>
        <v>0</v>
      </c>
      <c r="I164" s="11"/>
      <c r="J164" s="12"/>
    </row>
    <row r="165" spans="1:10" ht="42" customHeight="1" x14ac:dyDescent="0.2">
      <c r="A165" s="10"/>
      <c r="B165" s="60" t="s">
        <v>179</v>
      </c>
      <c r="C165" s="61" t="s">
        <v>80</v>
      </c>
      <c r="D165" s="60" t="s">
        <v>329</v>
      </c>
      <c r="E165" s="60" t="s">
        <v>81</v>
      </c>
      <c r="F165" s="60">
        <v>10</v>
      </c>
      <c r="G165" s="99"/>
      <c r="H165" s="63">
        <f>F165*G165</f>
        <v>0</v>
      </c>
      <c r="I165" s="11"/>
      <c r="J165" s="12"/>
    </row>
    <row r="166" spans="1:10" ht="42" customHeight="1" x14ac:dyDescent="0.2">
      <c r="A166" s="10"/>
      <c r="B166" s="60" t="s">
        <v>180</v>
      </c>
      <c r="C166" s="61" t="s">
        <v>112</v>
      </c>
      <c r="D166" s="60" t="s">
        <v>318</v>
      </c>
      <c r="E166" s="60"/>
      <c r="F166" s="60"/>
      <c r="G166" s="62"/>
      <c r="H166" s="63">
        <f t="shared" ref="H166:H167" si="24">F166*G166</f>
        <v>0</v>
      </c>
      <c r="I166" s="11"/>
      <c r="J166" s="12"/>
    </row>
    <row r="167" spans="1:10" ht="42" customHeight="1" x14ac:dyDescent="0.2">
      <c r="A167" s="10"/>
      <c r="B167" s="60"/>
      <c r="C167" s="61" t="s">
        <v>302</v>
      </c>
      <c r="D167" s="60"/>
      <c r="E167" s="60" t="s">
        <v>0</v>
      </c>
      <c r="F167" s="60">
        <v>4</v>
      </c>
      <c r="G167" s="99"/>
      <c r="H167" s="63">
        <f t="shared" si="24"/>
        <v>0</v>
      </c>
      <c r="I167" s="11"/>
      <c r="J167" s="12"/>
    </row>
    <row r="168" spans="1:10" ht="42" customHeight="1" x14ac:dyDescent="0.2">
      <c r="A168" s="10"/>
      <c r="B168" s="60" t="s">
        <v>181</v>
      </c>
      <c r="C168" s="72" t="s">
        <v>76</v>
      </c>
      <c r="D168" s="69" t="s">
        <v>321</v>
      </c>
      <c r="E168" s="69" t="s">
        <v>70</v>
      </c>
      <c r="F168" s="69">
        <v>120</v>
      </c>
      <c r="G168" s="100"/>
      <c r="H168" s="74">
        <f t="shared" ref="H168:H170" si="25">F168*G168</f>
        <v>0</v>
      </c>
      <c r="I168" s="11"/>
      <c r="J168" s="12"/>
    </row>
    <row r="169" spans="1:10" ht="42" customHeight="1" x14ac:dyDescent="0.2">
      <c r="A169" s="10"/>
      <c r="B169" s="60" t="s">
        <v>182</v>
      </c>
      <c r="C169" s="72" t="s">
        <v>77</v>
      </c>
      <c r="D169" s="69" t="s">
        <v>322</v>
      </c>
      <c r="E169" s="69" t="s">
        <v>48</v>
      </c>
      <c r="F169" s="69">
        <v>200</v>
      </c>
      <c r="G169" s="100"/>
      <c r="H169" s="74">
        <f t="shared" si="25"/>
        <v>0</v>
      </c>
      <c r="I169" s="11"/>
      <c r="J169" s="12"/>
    </row>
    <row r="170" spans="1:10" ht="42" customHeight="1" x14ac:dyDescent="0.2">
      <c r="A170" s="10"/>
      <c r="B170" s="60" t="s">
        <v>177</v>
      </c>
      <c r="C170" s="72" t="s">
        <v>78</v>
      </c>
      <c r="D170" s="69" t="s">
        <v>323</v>
      </c>
      <c r="E170" s="69" t="s">
        <v>68</v>
      </c>
      <c r="F170" s="69">
        <v>275</v>
      </c>
      <c r="G170" s="100"/>
      <c r="H170" s="74">
        <f t="shared" si="25"/>
        <v>0</v>
      </c>
      <c r="I170" s="11"/>
      <c r="J170" s="12"/>
    </row>
    <row r="171" spans="1:10" ht="42" customHeight="1" x14ac:dyDescent="0.2">
      <c r="A171" s="10"/>
      <c r="B171" s="60" t="s">
        <v>183</v>
      </c>
      <c r="C171" s="72" t="s">
        <v>74</v>
      </c>
      <c r="D171" s="69" t="s">
        <v>318</v>
      </c>
      <c r="E171" s="69"/>
      <c r="F171" s="69"/>
      <c r="G171" s="62"/>
      <c r="H171" s="63"/>
      <c r="I171" s="11"/>
      <c r="J171" s="12"/>
    </row>
    <row r="172" spans="1:10" ht="42" customHeight="1" x14ac:dyDescent="0.2">
      <c r="A172" s="10"/>
      <c r="B172" s="60"/>
      <c r="C172" s="72" t="s">
        <v>301</v>
      </c>
      <c r="D172" s="69"/>
      <c r="E172" s="69" t="s">
        <v>0</v>
      </c>
      <c r="F172" s="69">
        <v>1</v>
      </c>
      <c r="G172" s="99"/>
      <c r="H172" s="63">
        <f>F172*G172</f>
        <v>0</v>
      </c>
      <c r="I172" s="11"/>
      <c r="J172" s="12"/>
    </row>
    <row r="173" spans="1:10" ht="42" customHeight="1" x14ac:dyDescent="0.2">
      <c r="A173" s="10"/>
      <c r="B173" s="60" t="s">
        <v>184</v>
      </c>
      <c r="C173" s="61" t="s">
        <v>50</v>
      </c>
      <c r="D173" s="69" t="s">
        <v>51</v>
      </c>
      <c r="E173" s="69"/>
      <c r="F173" s="60"/>
      <c r="G173" s="62"/>
      <c r="H173" s="63">
        <f t="shared" ref="H173:H183" si="26">F173*G173</f>
        <v>0</v>
      </c>
      <c r="I173" s="11"/>
      <c r="J173" s="12"/>
    </row>
    <row r="174" spans="1:10" ht="42" customHeight="1" x14ac:dyDescent="0.2">
      <c r="A174" s="10"/>
      <c r="B174" s="60"/>
      <c r="C174" s="61" t="s">
        <v>52</v>
      </c>
      <c r="D174" s="69"/>
      <c r="E174" s="69" t="s">
        <v>0</v>
      </c>
      <c r="F174" s="60">
        <v>5</v>
      </c>
      <c r="G174" s="99"/>
      <c r="H174" s="63">
        <f t="shared" si="26"/>
        <v>0</v>
      </c>
      <c r="I174" s="11"/>
      <c r="J174" s="12"/>
    </row>
    <row r="175" spans="1:10" ht="42" customHeight="1" x14ac:dyDescent="0.2">
      <c r="A175" s="10"/>
      <c r="B175" s="60"/>
      <c r="C175" s="61" t="s">
        <v>53</v>
      </c>
      <c r="D175" s="69"/>
      <c r="E175" s="69" t="s">
        <v>0</v>
      </c>
      <c r="F175" s="60">
        <v>3</v>
      </c>
      <c r="G175" s="99"/>
      <c r="H175" s="63">
        <f t="shared" si="26"/>
        <v>0</v>
      </c>
      <c r="I175" s="11"/>
      <c r="J175" s="12"/>
    </row>
    <row r="176" spans="1:10" ht="42" customHeight="1" x14ac:dyDescent="0.2">
      <c r="A176" s="10"/>
      <c r="B176" s="60" t="s">
        <v>185</v>
      </c>
      <c r="C176" s="61" t="s">
        <v>55</v>
      </c>
      <c r="D176" s="69" t="s">
        <v>332</v>
      </c>
      <c r="E176" s="69"/>
      <c r="F176" s="60"/>
      <c r="G176" s="62"/>
      <c r="H176" s="63">
        <f t="shared" si="26"/>
        <v>0</v>
      </c>
      <c r="I176" s="11"/>
      <c r="J176" s="12"/>
    </row>
    <row r="177" spans="1:10" ht="42" customHeight="1" x14ac:dyDescent="0.2">
      <c r="A177" s="10"/>
      <c r="B177" s="60"/>
      <c r="C177" s="61" t="s">
        <v>56</v>
      </c>
      <c r="D177" s="69"/>
      <c r="E177" s="69" t="s">
        <v>0</v>
      </c>
      <c r="F177" s="60">
        <v>10</v>
      </c>
      <c r="G177" s="99"/>
      <c r="H177" s="63">
        <f t="shared" si="26"/>
        <v>0</v>
      </c>
      <c r="I177" s="11"/>
      <c r="J177" s="12"/>
    </row>
    <row r="178" spans="1:10" ht="42" customHeight="1" x14ac:dyDescent="0.2">
      <c r="A178" s="10"/>
      <c r="B178" s="60"/>
      <c r="C178" s="61" t="s">
        <v>57</v>
      </c>
      <c r="D178" s="69"/>
      <c r="E178" s="69" t="s">
        <v>0</v>
      </c>
      <c r="F178" s="60">
        <v>5</v>
      </c>
      <c r="G178" s="99"/>
      <c r="H178" s="63">
        <f t="shared" si="26"/>
        <v>0</v>
      </c>
      <c r="I178" s="11"/>
      <c r="J178" s="12"/>
    </row>
    <row r="179" spans="1:10" ht="42" customHeight="1" x14ac:dyDescent="0.2">
      <c r="A179" s="10"/>
      <c r="B179" s="60" t="s">
        <v>178</v>
      </c>
      <c r="C179" s="61" t="s">
        <v>31</v>
      </c>
      <c r="D179" s="60" t="s">
        <v>326</v>
      </c>
      <c r="E179" s="60"/>
      <c r="F179" s="60"/>
      <c r="G179" s="62"/>
      <c r="H179" s="63">
        <f t="shared" si="26"/>
        <v>0</v>
      </c>
      <c r="I179" s="11"/>
      <c r="J179" s="12"/>
    </row>
    <row r="180" spans="1:10" ht="42" customHeight="1" x14ac:dyDescent="0.2">
      <c r="A180" s="10"/>
      <c r="B180" s="60"/>
      <c r="C180" s="61" t="s">
        <v>63</v>
      </c>
      <c r="D180" s="60"/>
      <c r="E180" s="60" t="s">
        <v>48</v>
      </c>
      <c r="F180" s="60">
        <v>200</v>
      </c>
      <c r="G180" s="99"/>
      <c r="H180" s="63">
        <f t="shared" si="26"/>
        <v>0</v>
      </c>
      <c r="I180" s="11"/>
      <c r="J180" s="12"/>
    </row>
    <row r="181" spans="1:10" ht="42" customHeight="1" x14ac:dyDescent="0.2">
      <c r="A181" s="10"/>
      <c r="B181" s="60" t="s">
        <v>186</v>
      </c>
      <c r="C181" s="61" t="s">
        <v>369</v>
      </c>
      <c r="D181" s="60" t="s">
        <v>370</v>
      </c>
      <c r="E181" s="60" t="s">
        <v>68</v>
      </c>
      <c r="F181" s="60">
        <v>15</v>
      </c>
      <c r="G181" s="99"/>
      <c r="H181" s="63">
        <f t="shared" si="26"/>
        <v>0</v>
      </c>
      <c r="I181" s="11"/>
      <c r="J181" s="12"/>
    </row>
    <row r="182" spans="1:10" ht="42" customHeight="1" x14ac:dyDescent="0.2">
      <c r="A182" s="10"/>
      <c r="B182" s="60" t="s">
        <v>388</v>
      </c>
      <c r="C182" s="72" t="s">
        <v>75</v>
      </c>
      <c r="D182" s="69" t="s">
        <v>328</v>
      </c>
      <c r="E182" s="69"/>
      <c r="F182" s="60"/>
      <c r="G182" s="62"/>
      <c r="H182" s="63">
        <f t="shared" si="26"/>
        <v>0</v>
      </c>
      <c r="I182" s="11"/>
      <c r="J182" s="12"/>
    </row>
    <row r="183" spans="1:10" ht="42" customHeight="1" x14ac:dyDescent="0.2">
      <c r="A183" s="10"/>
      <c r="B183" s="60"/>
      <c r="C183" s="72" t="s">
        <v>303</v>
      </c>
      <c r="D183" s="69"/>
      <c r="E183" s="69" t="s">
        <v>45</v>
      </c>
      <c r="F183" s="60">
        <v>127.6</v>
      </c>
      <c r="G183" s="99"/>
      <c r="H183" s="63">
        <f t="shared" si="26"/>
        <v>0</v>
      </c>
      <c r="I183" s="11"/>
      <c r="J183" s="12"/>
    </row>
    <row r="184" spans="1:10" ht="36" customHeight="1" thickBot="1" x14ac:dyDescent="0.25">
      <c r="B184" s="66" t="str">
        <f>B163</f>
        <v>H</v>
      </c>
      <c r="C184" s="122" t="str">
        <f>UPPER(C163)</f>
        <v xml:space="preserve">WELLINGTON CRESCENT OUTFALL (S-MA60007249) </v>
      </c>
      <c r="D184" s="123"/>
      <c r="E184" s="123"/>
      <c r="F184" s="124" t="s">
        <v>34</v>
      </c>
      <c r="G184" s="124"/>
      <c r="H184" s="67">
        <f>SUM(H164:H183)</f>
        <v>0</v>
      </c>
    </row>
    <row r="185" spans="1:10" ht="36" customHeight="1" thickTop="1" x14ac:dyDescent="0.2">
      <c r="A185" s="28"/>
      <c r="B185" s="59" t="s">
        <v>87</v>
      </c>
      <c r="C185" s="125" t="s">
        <v>229</v>
      </c>
      <c r="D185" s="126"/>
      <c r="E185" s="126"/>
      <c r="F185" s="126"/>
      <c r="G185" s="126"/>
      <c r="H185" s="127"/>
      <c r="I185" s="29"/>
      <c r="J185" s="29"/>
    </row>
    <row r="186" spans="1:10" ht="36" customHeight="1" x14ac:dyDescent="0.2">
      <c r="A186" s="30" t="s">
        <v>13</v>
      </c>
      <c r="B186" s="60" t="s">
        <v>169</v>
      </c>
      <c r="C186" s="61" t="s">
        <v>40</v>
      </c>
      <c r="D186" s="69" t="s">
        <v>21</v>
      </c>
      <c r="E186" s="69" t="s">
        <v>42</v>
      </c>
      <c r="F186" s="60">
        <v>1</v>
      </c>
      <c r="G186" s="99"/>
      <c r="H186" s="63">
        <f>F186*G186</f>
        <v>0</v>
      </c>
      <c r="I186" s="31"/>
      <c r="J186" s="29"/>
    </row>
    <row r="187" spans="1:10" ht="36" customHeight="1" x14ac:dyDescent="0.2">
      <c r="A187" s="34"/>
      <c r="B187" s="60" t="s">
        <v>297</v>
      </c>
      <c r="C187" s="61" t="s">
        <v>80</v>
      </c>
      <c r="D187" s="69" t="s">
        <v>329</v>
      </c>
      <c r="E187" s="69"/>
      <c r="F187" s="60"/>
      <c r="G187" s="62"/>
      <c r="H187" s="63">
        <f t="shared" ref="H187:H192" si="27">F187*G187</f>
        <v>0</v>
      </c>
      <c r="I187" s="31"/>
      <c r="J187" s="29"/>
    </row>
    <row r="188" spans="1:10" ht="36" customHeight="1" x14ac:dyDescent="0.2">
      <c r="A188" s="34"/>
      <c r="B188" s="60"/>
      <c r="C188" s="61" t="s">
        <v>371</v>
      </c>
      <c r="D188" s="69"/>
      <c r="E188" s="69" t="s">
        <v>81</v>
      </c>
      <c r="F188" s="60">
        <v>16</v>
      </c>
      <c r="G188" s="99"/>
      <c r="H188" s="63">
        <f t="shared" si="27"/>
        <v>0</v>
      </c>
      <c r="I188" s="31"/>
      <c r="J188" s="29"/>
    </row>
    <row r="189" spans="1:10" ht="36" customHeight="1" x14ac:dyDescent="0.2">
      <c r="A189" s="34"/>
      <c r="B189" s="60" t="s">
        <v>298</v>
      </c>
      <c r="C189" s="61" t="s">
        <v>50</v>
      </c>
      <c r="D189" s="69" t="s">
        <v>51</v>
      </c>
      <c r="E189" s="69"/>
      <c r="F189" s="60"/>
      <c r="G189" s="62"/>
      <c r="H189" s="63">
        <f t="shared" si="27"/>
        <v>0</v>
      </c>
      <c r="I189" s="31"/>
      <c r="J189" s="29"/>
    </row>
    <row r="190" spans="1:10" ht="36" customHeight="1" x14ac:dyDescent="0.2">
      <c r="A190" s="34"/>
      <c r="B190" s="60"/>
      <c r="C190" s="61" t="s">
        <v>52</v>
      </c>
      <c r="D190" s="69"/>
      <c r="E190" s="69" t="s">
        <v>0</v>
      </c>
      <c r="F190" s="60">
        <v>5</v>
      </c>
      <c r="G190" s="99"/>
      <c r="H190" s="63">
        <f t="shared" si="27"/>
        <v>0</v>
      </c>
      <c r="I190" s="31"/>
      <c r="J190" s="29"/>
    </row>
    <row r="191" spans="1:10" ht="36" customHeight="1" x14ac:dyDescent="0.2">
      <c r="A191" s="34"/>
      <c r="B191" s="60"/>
      <c r="C191" s="61" t="s">
        <v>53</v>
      </c>
      <c r="D191" s="69"/>
      <c r="E191" s="69" t="s">
        <v>0</v>
      </c>
      <c r="F191" s="60">
        <v>3</v>
      </c>
      <c r="G191" s="99"/>
      <c r="H191" s="63">
        <f t="shared" si="27"/>
        <v>0</v>
      </c>
      <c r="I191" s="31"/>
      <c r="J191" s="29"/>
    </row>
    <row r="192" spans="1:10" ht="36" customHeight="1" x14ac:dyDescent="0.2">
      <c r="A192" s="34"/>
      <c r="B192" s="60" t="s">
        <v>299</v>
      </c>
      <c r="C192" s="61" t="s">
        <v>55</v>
      </c>
      <c r="D192" s="69" t="s">
        <v>332</v>
      </c>
      <c r="E192" s="69"/>
      <c r="F192" s="60"/>
      <c r="G192" s="62"/>
      <c r="H192" s="63">
        <f t="shared" si="27"/>
        <v>0</v>
      </c>
      <c r="I192" s="31"/>
      <c r="J192" s="29"/>
    </row>
    <row r="193" spans="1:10" ht="36" customHeight="1" x14ac:dyDescent="0.2">
      <c r="A193" s="34"/>
      <c r="B193" s="60"/>
      <c r="C193" s="61" t="s">
        <v>56</v>
      </c>
      <c r="D193" s="69"/>
      <c r="E193" s="69" t="s">
        <v>0</v>
      </c>
      <c r="F193" s="60">
        <v>10</v>
      </c>
      <c r="G193" s="99"/>
      <c r="H193" s="63">
        <f>F193*G193</f>
        <v>0</v>
      </c>
      <c r="I193" s="31"/>
      <c r="J193" s="29"/>
    </row>
    <row r="194" spans="1:10" ht="36" customHeight="1" x14ac:dyDescent="0.2">
      <c r="A194" s="34"/>
      <c r="B194" s="60"/>
      <c r="C194" s="61" t="s">
        <v>57</v>
      </c>
      <c r="D194" s="69"/>
      <c r="E194" s="69" t="s">
        <v>0</v>
      </c>
      <c r="F194" s="60">
        <v>5</v>
      </c>
      <c r="G194" s="99"/>
      <c r="H194" s="63">
        <f>F194*G194</f>
        <v>0</v>
      </c>
      <c r="I194" s="31"/>
      <c r="J194" s="29"/>
    </row>
    <row r="195" spans="1:10" ht="36" customHeight="1" x14ac:dyDescent="0.2">
      <c r="A195" s="34"/>
      <c r="B195" s="60" t="s">
        <v>300</v>
      </c>
      <c r="C195" s="61" t="s">
        <v>74</v>
      </c>
      <c r="D195" s="69" t="s">
        <v>318</v>
      </c>
      <c r="E195" s="69"/>
      <c r="F195" s="60"/>
      <c r="G195" s="62"/>
      <c r="H195" s="63">
        <f t="shared" ref="H195:H196" si="28">F195*G195</f>
        <v>0</v>
      </c>
      <c r="I195" s="31"/>
      <c r="J195" s="29"/>
    </row>
    <row r="196" spans="1:10" ht="36" customHeight="1" x14ac:dyDescent="0.2">
      <c r="A196" s="34"/>
      <c r="B196" s="60"/>
      <c r="C196" s="61" t="s">
        <v>376</v>
      </c>
      <c r="D196" s="69"/>
      <c r="E196" s="69" t="s">
        <v>0</v>
      </c>
      <c r="F196" s="60">
        <v>1</v>
      </c>
      <c r="G196" s="99"/>
      <c r="H196" s="63">
        <f t="shared" si="28"/>
        <v>0</v>
      </c>
      <c r="I196" s="31"/>
      <c r="J196" s="29"/>
    </row>
    <row r="197" spans="1:10" ht="36" customHeight="1" x14ac:dyDescent="0.2">
      <c r="A197" s="28"/>
      <c r="B197" s="60" t="s">
        <v>375</v>
      </c>
      <c r="C197" s="72" t="s">
        <v>75</v>
      </c>
      <c r="D197" s="60" t="s">
        <v>328</v>
      </c>
      <c r="E197" s="69"/>
      <c r="F197" s="60"/>
      <c r="G197" s="62"/>
      <c r="H197" s="63">
        <f t="shared" ref="H197:H198" si="29">F197*G197</f>
        <v>0</v>
      </c>
      <c r="I197" s="29"/>
      <c r="J197" s="29"/>
    </row>
    <row r="198" spans="1:10" ht="36" customHeight="1" x14ac:dyDescent="0.2">
      <c r="A198" s="28"/>
      <c r="B198" s="60"/>
      <c r="C198" s="72" t="s">
        <v>371</v>
      </c>
      <c r="D198" s="69"/>
      <c r="E198" s="69" t="s">
        <v>45</v>
      </c>
      <c r="F198" s="60">
        <v>130.4</v>
      </c>
      <c r="G198" s="99"/>
      <c r="H198" s="63">
        <f t="shared" si="29"/>
        <v>0</v>
      </c>
      <c r="I198" s="29"/>
      <c r="J198" s="29"/>
    </row>
    <row r="199" spans="1:10" ht="36" customHeight="1" thickBot="1" x14ac:dyDescent="0.25">
      <c r="B199" s="66" t="str">
        <f>B185</f>
        <v>I</v>
      </c>
      <c r="C199" s="70" t="str">
        <f>C185</f>
        <v>300 DUNKIRK DRIVE OUTFALL (S-MA50011492)</v>
      </c>
      <c r="D199" s="71"/>
      <c r="E199" s="71"/>
      <c r="F199" s="124" t="s">
        <v>34</v>
      </c>
      <c r="G199" s="124"/>
      <c r="H199" s="67">
        <f>SUM(H186:H198)</f>
        <v>0</v>
      </c>
    </row>
    <row r="200" spans="1:10" ht="36" customHeight="1" thickTop="1" x14ac:dyDescent="0.2">
      <c r="B200" s="68" t="s">
        <v>161</v>
      </c>
      <c r="C200" s="119" t="s">
        <v>230</v>
      </c>
      <c r="D200" s="120"/>
      <c r="E200" s="120"/>
      <c r="F200" s="120"/>
      <c r="G200" s="120"/>
      <c r="H200" s="121"/>
    </row>
    <row r="201" spans="1:10" ht="36" customHeight="1" x14ac:dyDescent="0.2">
      <c r="B201" s="60" t="s">
        <v>187</v>
      </c>
      <c r="C201" s="61" t="s">
        <v>40</v>
      </c>
      <c r="D201" s="60" t="s">
        <v>21</v>
      </c>
      <c r="E201" s="60" t="s">
        <v>42</v>
      </c>
      <c r="F201" s="60">
        <v>1</v>
      </c>
      <c r="G201" s="99"/>
      <c r="H201" s="63">
        <f>F201*G201</f>
        <v>0</v>
      </c>
    </row>
    <row r="202" spans="1:10" ht="36" customHeight="1" x14ac:dyDescent="0.2">
      <c r="B202" s="60" t="s">
        <v>188</v>
      </c>
      <c r="C202" s="61" t="s">
        <v>80</v>
      </c>
      <c r="D202" s="60" t="s">
        <v>329</v>
      </c>
      <c r="E202" s="60"/>
      <c r="F202" s="60"/>
      <c r="G202" s="62"/>
      <c r="H202" s="63"/>
    </row>
    <row r="203" spans="1:10" ht="36" customHeight="1" x14ac:dyDescent="0.2">
      <c r="B203" s="60"/>
      <c r="C203" s="61" t="s">
        <v>296</v>
      </c>
      <c r="D203" s="60"/>
      <c r="E203" s="60" t="s">
        <v>81</v>
      </c>
      <c r="F203" s="60">
        <v>24</v>
      </c>
      <c r="G203" s="99"/>
      <c r="H203" s="63">
        <f t="shared" ref="H203:H205" si="30">F203*G203</f>
        <v>0</v>
      </c>
    </row>
    <row r="204" spans="1:10" ht="36" customHeight="1" x14ac:dyDescent="0.2">
      <c r="B204" s="60" t="s">
        <v>189</v>
      </c>
      <c r="C204" s="61" t="s">
        <v>75</v>
      </c>
      <c r="D204" s="60" t="s">
        <v>328</v>
      </c>
      <c r="E204" s="60"/>
      <c r="F204" s="60"/>
      <c r="G204" s="62"/>
      <c r="H204" s="63">
        <f t="shared" si="30"/>
        <v>0</v>
      </c>
    </row>
    <row r="205" spans="1:10" ht="36" customHeight="1" x14ac:dyDescent="0.2">
      <c r="B205" s="60"/>
      <c r="C205" s="61" t="s">
        <v>296</v>
      </c>
      <c r="D205" s="60"/>
      <c r="E205" s="60" t="s">
        <v>45</v>
      </c>
      <c r="F205" s="60">
        <v>59.7</v>
      </c>
      <c r="G205" s="99"/>
      <c r="H205" s="63">
        <f t="shared" si="30"/>
        <v>0</v>
      </c>
    </row>
    <row r="206" spans="1:10" ht="36" customHeight="1" thickBot="1" x14ac:dyDescent="0.25">
      <c r="B206" s="66" t="str">
        <f>B200</f>
        <v>J</v>
      </c>
      <c r="C206" s="122" t="str">
        <f>UPPER(C200)</f>
        <v xml:space="preserve">STURGEON ROAD OUTFALL (S-MA20003873) </v>
      </c>
      <c r="D206" s="123"/>
      <c r="E206" s="123"/>
      <c r="F206" s="124" t="s">
        <v>34</v>
      </c>
      <c r="G206" s="124"/>
      <c r="H206" s="67">
        <f>SUM(H201:H205)</f>
        <v>0</v>
      </c>
    </row>
    <row r="207" spans="1:10" ht="36" customHeight="1" thickTop="1" x14ac:dyDescent="0.2">
      <c r="B207" s="68" t="s">
        <v>88</v>
      </c>
      <c r="C207" s="119" t="s">
        <v>231</v>
      </c>
      <c r="D207" s="120"/>
      <c r="E207" s="120"/>
      <c r="F207" s="120"/>
      <c r="G207" s="120"/>
      <c r="H207" s="121"/>
    </row>
    <row r="208" spans="1:10" ht="36" customHeight="1" x14ac:dyDescent="0.2">
      <c r="A208" s="30" t="s">
        <v>13</v>
      </c>
      <c r="B208" s="69" t="s">
        <v>190</v>
      </c>
      <c r="C208" s="61" t="s">
        <v>40</v>
      </c>
      <c r="D208" s="60" t="s">
        <v>21</v>
      </c>
      <c r="E208" s="60" t="s">
        <v>42</v>
      </c>
      <c r="F208" s="60">
        <v>1</v>
      </c>
      <c r="G208" s="100"/>
      <c r="H208" s="74">
        <f>G208*F208</f>
        <v>0</v>
      </c>
      <c r="I208" s="31"/>
      <c r="J208" s="29"/>
    </row>
    <row r="209" spans="1:10" ht="36" customHeight="1" x14ac:dyDescent="0.2">
      <c r="A209" s="34"/>
      <c r="B209" s="69" t="s">
        <v>191</v>
      </c>
      <c r="C209" s="61" t="s">
        <v>285</v>
      </c>
      <c r="D209" s="60" t="s">
        <v>341</v>
      </c>
      <c r="E209" s="60" t="s">
        <v>42</v>
      </c>
      <c r="F209" s="60">
        <v>1</v>
      </c>
      <c r="G209" s="100"/>
      <c r="H209" s="74">
        <f t="shared" ref="H209:H215" si="31">G209*F209</f>
        <v>0</v>
      </c>
      <c r="I209" s="109"/>
      <c r="J209" s="29"/>
    </row>
    <row r="210" spans="1:10" ht="36" customHeight="1" x14ac:dyDescent="0.2">
      <c r="A210" s="34"/>
      <c r="B210" s="69" t="s">
        <v>192</v>
      </c>
      <c r="C210" s="61" t="s">
        <v>80</v>
      </c>
      <c r="D210" s="60" t="s">
        <v>329</v>
      </c>
      <c r="E210" s="60"/>
      <c r="F210" s="60"/>
      <c r="G210" s="73"/>
      <c r="H210" s="74">
        <f t="shared" si="31"/>
        <v>0</v>
      </c>
      <c r="I210" s="31"/>
      <c r="J210" s="29"/>
    </row>
    <row r="211" spans="1:10" ht="36" customHeight="1" x14ac:dyDescent="0.2">
      <c r="A211" s="34"/>
      <c r="B211" s="69"/>
      <c r="C211" s="61" t="s">
        <v>295</v>
      </c>
      <c r="D211" s="60"/>
      <c r="E211" s="60" t="s">
        <v>81</v>
      </c>
      <c r="F211" s="60">
        <v>24</v>
      </c>
      <c r="G211" s="100"/>
      <c r="H211" s="74">
        <f t="shared" si="31"/>
        <v>0</v>
      </c>
      <c r="I211" s="31"/>
      <c r="J211" s="29"/>
    </row>
    <row r="212" spans="1:10" ht="36" customHeight="1" x14ac:dyDescent="0.2">
      <c r="A212" s="34"/>
      <c r="B212" s="69" t="s">
        <v>340</v>
      </c>
      <c r="C212" s="61" t="s">
        <v>74</v>
      </c>
      <c r="D212" s="60" t="s">
        <v>318</v>
      </c>
      <c r="E212" s="60"/>
      <c r="F212" s="60"/>
      <c r="G212" s="73"/>
      <c r="H212" s="74">
        <f t="shared" si="31"/>
        <v>0</v>
      </c>
      <c r="I212" s="31"/>
      <c r="J212" s="29"/>
    </row>
    <row r="213" spans="1:10" ht="36" customHeight="1" x14ac:dyDescent="0.2">
      <c r="A213" s="34"/>
      <c r="B213" s="69"/>
      <c r="C213" s="61" t="s">
        <v>378</v>
      </c>
      <c r="D213" s="60"/>
      <c r="E213" s="60" t="s">
        <v>0</v>
      </c>
      <c r="F213" s="60">
        <v>1</v>
      </c>
      <c r="G213" s="100"/>
      <c r="H213" s="74">
        <f t="shared" si="31"/>
        <v>0</v>
      </c>
      <c r="I213" s="31"/>
      <c r="J213" s="29"/>
    </row>
    <row r="214" spans="1:10" ht="36" customHeight="1" x14ac:dyDescent="0.2">
      <c r="A214" s="34"/>
      <c r="B214" s="69" t="s">
        <v>377</v>
      </c>
      <c r="C214" s="61" t="s">
        <v>75</v>
      </c>
      <c r="D214" s="60" t="s">
        <v>328</v>
      </c>
      <c r="E214" s="60"/>
      <c r="F214" s="60"/>
      <c r="G214" s="73"/>
      <c r="H214" s="74">
        <f t="shared" si="31"/>
        <v>0</v>
      </c>
      <c r="I214" s="31"/>
      <c r="J214" s="29"/>
    </row>
    <row r="215" spans="1:10" ht="36" customHeight="1" x14ac:dyDescent="0.2">
      <c r="B215" s="69"/>
      <c r="C215" s="61" t="s">
        <v>379</v>
      </c>
      <c r="D215" s="60"/>
      <c r="E215" s="60" t="s">
        <v>45</v>
      </c>
      <c r="F215" s="60">
        <v>34.1</v>
      </c>
      <c r="G215" s="99"/>
      <c r="H215" s="74">
        <f t="shared" si="31"/>
        <v>0</v>
      </c>
    </row>
    <row r="216" spans="1:10" ht="36" customHeight="1" thickBot="1" x14ac:dyDescent="0.25">
      <c r="B216" s="66" t="str">
        <f>B207</f>
        <v>K</v>
      </c>
      <c r="C216" s="70" t="str">
        <f>UPPER(C207)</f>
        <v>242 METCALFE AVENUE OUTFALL (S-MA70011115)</v>
      </c>
      <c r="D216" s="71"/>
      <c r="E216" s="71"/>
      <c r="F216" s="124" t="s">
        <v>34</v>
      </c>
      <c r="G216" s="124"/>
      <c r="H216" s="67">
        <f>SUM(H208:H215)</f>
        <v>0</v>
      </c>
    </row>
    <row r="217" spans="1:10" ht="36" customHeight="1" thickTop="1" x14ac:dyDescent="0.2">
      <c r="B217" s="68" t="s">
        <v>89</v>
      </c>
      <c r="C217" s="119" t="s">
        <v>232</v>
      </c>
      <c r="D217" s="120"/>
      <c r="E217" s="120"/>
      <c r="F217" s="120"/>
      <c r="G217" s="120"/>
      <c r="H217" s="121"/>
    </row>
    <row r="218" spans="1:10" ht="36" customHeight="1" x14ac:dyDescent="0.2">
      <c r="A218" s="30" t="s">
        <v>13</v>
      </c>
      <c r="B218" s="69" t="s">
        <v>162</v>
      </c>
      <c r="C218" s="61" t="s">
        <v>40</v>
      </c>
      <c r="D218" s="69" t="s">
        <v>21</v>
      </c>
      <c r="E218" s="69" t="s">
        <v>42</v>
      </c>
      <c r="F218" s="69">
        <v>1</v>
      </c>
      <c r="G218" s="100"/>
      <c r="H218" s="74">
        <f>G218*F218</f>
        <v>0</v>
      </c>
      <c r="I218" s="31"/>
      <c r="J218" s="29"/>
    </row>
    <row r="219" spans="1:10" ht="36" customHeight="1" x14ac:dyDescent="0.2">
      <c r="A219" s="34"/>
      <c r="B219" s="69" t="s">
        <v>163</v>
      </c>
      <c r="C219" s="61" t="s">
        <v>276</v>
      </c>
      <c r="D219" s="69" t="s">
        <v>341</v>
      </c>
      <c r="E219" s="69" t="s">
        <v>42</v>
      </c>
      <c r="F219" s="69">
        <v>1</v>
      </c>
      <c r="G219" s="100"/>
      <c r="H219" s="74">
        <f t="shared" ref="H219:H229" si="32">G219*F219</f>
        <v>0</v>
      </c>
      <c r="I219" s="109"/>
      <c r="J219" s="29"/>
    </row>
    <row r="220" spans="1:10" ht="36" customHeight="1" x14ac:dyDescent="0.2">
      <c r="A220" s="34"/>
      <c r="B220" s="69" t="s">
        <v>164</v>
      </c>
      <c r="C220" s="61" t="s">
        <v>80</v>
      </c>
      <c r="D220" s="69" t="s">
        <v>329</v>
      </c>
      <c r="E220" s="69"/>
      <c r="F220" s="69"/>
      <c r="G220" s="73"/>
      <c r="H220" s="74">
        <f t="shared" si="32"/>
        <v>0</v>
      </c>
      <c r="I220" s="31"/>
      <c r="J220" s="29"/>
    </row>
    <row r="221" spans="1:10" ht="36" customHeight="1" x14ac:dyDescent="0.2">
      <c r="A221" s="34"/>
      <c r="B221" s="69"/>
      <c r="C221" s="61" t="s">
        <v>290</v>
      </c>
      <c r="D221" s="69"/>
      <c r="E221" s="69" t="s">
        <v>81</v>
      </c>
      <c r="F221" s="69">
        <v>12</v>
      </c>
      <c r="G221" s="100"/>
      <c r="H221" s="74">
        <f t="shared" si="32"/>
        <v>0</v>
      </c>
      <c r="I221" s="31"/>
      <c r="J221" s="29"/>
    </row>
    <row r="222" spans="1:10" ht="36" customHeight="1" x14ac:dyDescent="0.2">
      <c r="A222" s="34"/>
      <c r="B222" s="69" t="s">
        <v>294</v>
      </c>
      <c r="C222" s="61" t="s">
        <v>50</v>
      </c>
      <c r="D222" s="69" t="s">
        <v>51</v>
      </c>
      <c r="E222" s="69"/>
      <c r="F222" s="69"/>
      <c r="G222" s="73"/>
      <c r="H222" s="74">
        <f t="shared" si="32"/>
        <v>0</v>
      </c>
      <c r="I222" s="31"/>
      <c r="J222" s="29"/>
    </row>
    <row r="223" spans="1:10" ht="36" customHeight="1" x14ac:dyDescent="0.2">
      <c r="A223" s="34"/>
      <c r="B223" s="69"/>
      <c r="C223" s="61" t="s">
        <v>52</v>
      </c>
      <c r="D223" s="69"/>
      <c r="E223" s="69" t="s">
        <v>0</v>
      </c>
      <c r="F223" s="69">
        <v>1</v>
      </c>
      <c r="G223" s="100"/>
      <c r="H223" s="74">
        <f t="shared" si="32"/>
        <v>0</v>
      </c>
      <c r="I223" s="31"/>
      <c r="J223" s="29"/>
    </row>
    <row r="224" spans="1:10" ht="36" customHeight="1" x14ac:dyDescent="0.2">
      <c r="A224" s="34"/>
      <c r="B224" s="69"/>
      <c r="C224" s="61" t="s">
        <v>53</v>
      </c>
      <c r="D224" s="69"/>
      <c r="E224" s="69" t="s">
        <v>0</v>
      </c>
      <c r="F224" s="69">
        <v>1</v>
      </c>
      <c r="G224" s="100"/>
      <c r="H224" s="74">
        <f t="shared" si="32"/>
        <v>0</v>
      </c>
      <c r="I224" s="31"/>
      <c r="J224" s="29"/>
    </row>
    <row r="225" spans="1:10" ht="36" customHeight="1" x14ac:dyDescent="0.2">
      <c r="A225" s="34"/>
      <c r="B225" s="69" t="s">
        <v>342</v>
      </c>
      <c r="C225" s="61" t="s">
        <v>55</v>
      </c>
      <c r="D225" s="69" t="s">
        <v>332</v>
      </c>
      <c r="E225" s="69"/>
      <c r="F225" s="69"/>
      <c r="G225" s="73"/>
      <c r="H225" s="74">
        <f t="shared" si="32"/>
        <v>0</v>
      </c>
      <c r="I225" s="31"/>
      <c r="J225" s="29"/>
    </row>
    <row r="226" spans="1:10" ht="36" customHeight="1" x14ac:dyDescent="0.2">
      <c r="A226" s="34"/>
      <c r="B226" s="69"/>
      <c r="C226" s="61" t="s">
        <v>56</v>
      </c>
      <c r="D226" s="69"/>
      <c r="E226" s="69" t="s">
        <v>0</v>
      </c>
      <c r="F226" s="69">
        <v>2</v>
      </c>
      <c r="G226" s="100"/>
      <c r="H226" s="74">
        <f t="shared" si="32"/>
        <v>0</v>
      </c>
      <c r="I226" s="31"/>
      <c r="J226" s="29"/>
    </row>
    <row r="227" spans="1:10" ht="36" customHeight="1" x14ac:dyDescent="0.2">
      <c r="A227" s="34"/>
      <c r="B227" s="69"/>
      <c r="C227" s="61" t="s">
        <v>57</v>
      </c>
      <c r="D227" s="69"/>
      <c r="E227" s="69" t="s">
        <v>0</v>
      </c>
      <c r="F227" s="69">
        <v>2</v>
      </c>
      <c r="G227" s="100"/>
      <c r="H227" s="74">
        <f t="shared" si="32"/>
        <v>0</v>
      </c>
      <c r="I227" s="31"/>
      <c r="J227" s="29"/>
    </row>
    <row r="228" spans="1:10" ht="36" customHeight="1" x14ac:dyDescent="0.2">
      <c r="A228" s="28"/>
      <c r="B228" s="69" t="s">
        <v>343</v>
      </c>
      <c r="C228" s="72" t="s">
        <v>75</v>
      </c>
      <c r="D228" s="60" t="s">
        <v>328</v>
      </c>
      <c r="E228" s="69"/>
      <c r="F228" s="69"/>
      <c r="G228" s="73"/>
      <c r="H228" s="74">
        <f t="shared" si="32"/>
        <v>0</v>
      </c>
      <c r="I228" s="29"/>
      <c r="J228" s="29"/>
    </row>
    <row r="229" spans="1:10" ht="36" customHeight="1" x14ac:dyDescent="0.2">
      <c r="A229" s="28"/>
      <c r="B229" s="69"/>
      <c r="C229" s="72" t="s">
        <v>292</v>
      </c>
      <c r="D229" s="69"/>
      <c r="E229" s="69" t="s">
        <v>45</v>
      </c>
      <c r="F229" s="69">
        <v>42</v>
      </c>
      <c r="G229" s="100"/>
      <c r="H229" s="74">
        <f t="shared" si="32"/>
        <v>0</v>
      </c>
      <c r="I229" s="29"/>
      <c r="J229" s="29"/>
    </row>
    <row r="230" spans="1:10" ht="36" customHeight="1" thickBot="1" x14ac:dyDescent="0.25">
      <c r="B230" s="66" t="str">
        <f>B217</f>
        <v>L</v>
      </c>
      <c r="C230" s="70" t="str">
        <f>UPPER(C217)</f>
        <v>1 HART AVENUE OUTFALL (S-MA70043042)</v>
      </c>
      <c r="D230" s="71"/>
      <c r="E230" s="71"/>
      <c r="F230" s="124" t="s">
        <v>34</v>
      </c>
      <c r="G230" s="124"/>
      <c r="H230" s="67">
        <f>SUM(H218:H229)</f>
        <v>0</v>
      </c>
    </row>
    <row r="231" spans="1:10" ht="36" customHeight="1" thickTop="1" x14ac:dyDescent="0.2">
      <c r="B231" s="68" t="s">
        <v>90</v>
      </c>
      <c r="C231" s="119" t="s">
        <v>233</v>
      </c>
      <c r="D231" s="120"/>
      <c r="E231" s="120"/>
      <c r="F231" s="120"/>
      <c r="G231" s="120"/>
      <c r="H231" s="121"/>
    </row>
    <row r="232" spans="1:10" ht="36" customHeight="1" x14ac:dyDescent="0.2">
      <c r="B232" s="60" t="s">
        <v>194</v>
      </c>
      <c r="C232" s="61" t="s">
        <v>40</v>
      </c>
      <c r="D232" s="60" t="s">
        <v>21</v>
      </c>
      <c r="E232" s="60" t="s">
        <v>42</v>
      </c>
      <c r="F232" s="60">
        <v>1</v>
      </c>
      <c r="G232" s="99"/>
      <c r="H232" s="63">
        <f>F232*G232</f>
        <v>0</v>
      </c>
    </row>
    <row r="233" spans="1:10" ht="36" customHeight="1" x14ac:dyDescent="0.2">
      <c r="B233" s="60" t="s">
        <v>195</v>
      </c>
      <c r="C233" s="61" t="s">
        <v>285</v>
      </c>
      <c r="D233" s="60" t="s">
        <v>341</v>
      </c>
      <c r="E233" s="60" t="s">
        <v>42</v>
      </c>
      <c r="F233" s="60">
        <v>1</v>
      </c>
      <c r="G233" s="99"/>
      <c r="H233" s="63">
        <f>F233*G233</f>
        <v>0</v>
      </c>
      <c r="I233" s="109"/>
    </row>
    <row r="234" spans="1:10" ht="36" customHeight="1" x14ac:dyDescent="0.2">
      <c r="B234" s="60" t="s">
        <v>196</v>
      </c>
      <c r="C234" s="61" t="s">
        <v>80</v>
      </c>
      <c r="D234" s="60" t="s">
        <v>329</v>
      </c>
      <c r="E234" s="60"/>
      <c r="F234" s="60"/>
      <c r="G234" s="62"/>
      <c r="H234" s="63"/>
    </row>
    <row r="235" spans="1:10" ht="36" customHeight="1" x14ac:dyDescent="0.2">
      <c r="B235" s="60"/>
      <c r="C235" s="61" t="s">
        <v>291</v>
      </c>
      <c r="D235" s="60"/>
      <c r="E235" s="60" t="s">
        <v>81</v>
      </c>
      <c r="F235" s="60">
        <v>12</v>
      </c>
      <c r="G235" s="99"/>
      <c r="H235" s="63">
        <f>F235*G235</f>
        <v>0</v>
      </c>
    </row>
    <row r="236" spans="1:10" ht="36" customHeight="1" x14ac:dyDescent="0.2">
      <c r="B236" s="60" t="s">
        <v>293</v>
      </c>
      <c r="C236" s="61" t="s">
        <v>75</v>
      </c>
      <c r="D236" s="60" t="s">
        <v>328</v>
      </c>
      <c r="E236" s="60"/>
      <c r="F236" s="60"/>
      <c r="G236" s="62"/>
      <c r="H236" s="63">
        <f>F236*G236</f>
        <v>0</v>
      </c>
    </row>
    <row r="237" spans="1:10" ht="36" customHeight="1" x14ac:dyDescent="0.2">
      <c r="B237" s="60"/>
      <c r="C237" s="61" t="s">
        <v>291</v>
      </c>
      <c r="D237" s="60"/>
      <c r="E237" s="60" t="s">
        <v>45</v>
      </c>
      <c r="F237" s="60">
        <v>55.7</v>
      </c>
      <c r="G237" s="99"/>
      <c r="H237" s="63">
        <f>F237*G237</f>
        <v>0</v>
      </c>
    </row>
    <row r="238" spans="1:10" ht="45.75" customHeight="1" thickBot="1" x14ac:dyDescent="0.25">
      <c r="B238" s="66" t="str">
        <f>B231</f>
        <v>M</v>
      </c>
      <c r="C238" s="101" t="str">
        <f>UPPER(C231)</f>
        <v>108 SELKIRK AVENUE OUTFALL (S-MA70007427)</v>
      </c>
      <c r="D238" s="71"/>
      <c r="E238" s="71"/>
      <c r="F238" s="124" t="s">
        <v>34</v>
      </c>
      <c r="G238" s="124"/>
      <c r="H238" s="67">
        <f>SUM(H232:H237)</f>
        <v>0</v>
      </c>
    </row>
    <row r="239" spans="1:10" ht="36" customHeight="1" thickTop="1" x14ac:dyDescent="0.2">
      <c r="B239" s="68" t="s">
        <v>234</v>
      </c>
      <c r="C239" s="119" t="s">
        <v>236</v>
      </c>
      <c r="D239" s="120"/>
      <c r="E239" s="120"/>
      <c r="F239" s="120"/>
      <c r="G239" s="120"/>
      <c r="H239" s="121"/>
    </row>
    <row r="240" spans="1:10" ht="36" customHeight="1" x14ac:dyDescent="0.2">
      <c r="A240" s="30" t="s">
        <v>13</v>
      </c>
      <c r="B240" s="60" t="s">
        <v>286</v>
      </c>
      <c r="C240" s="61" t="s">
        <v>40</v>
      </c>
      <c r="D240" s="60" t="s">
        <v>21</v>
      </c>
      <c r="E240" s="60" t="s">
        <v>42</v>
      </c>
      <c r="F240" s="60">
        <v>1</v>
      </c>
      <c r="G240" s="99"/>
      <c r="H240" s="63">
        <f>F240*G240</f>
        <v>0</v>
      </c>
      <c r="I240" s="31"/>
      <c r="J240" s="29"/>
    </row>
    <row r="241" spans="1:10" ht="36" customHeight="1" x14ac:dyDescent="0.2">
      <c r="A241" s="34"/>
      <c r="B241" s="60" t="s">
        <v>287</v>
      </c>
      <c r="C241" s="61" t="s">
        <v>276</v>
      </c>
      <c r="D241" s="60" t="s">
        <v>341</v>
      </c>
      <c r="E241" s="60" t="s">
        <v>42</v>
      </c>
      <c r="F241" s="60">
        <v>1</v>
      </c>
      <c r="G241" s="99"/>
      <c r="H241" s="63">
        <f t="shared" ref="H241:H252" si="33">F241*G241</f>
        <v>0</v>
      </c>
      <c r="I241" s="109"/>
      <c r="J241" s="29"/>
    </row>
    <row r="242" spans="1:10" ht="36" customHeight="1" x14ac:dyDescent="0.2">
      <c r="A242" s="34"/>
      <c r="B242" s="60" t="s">
        <v>288</v>
      </c>
      <c r="C242" s="61" t="s">
        <v>80</v>
      </c>
      <c r="D242" s="60" t="s">
        <v>329</v>
      </c>
      <c r="E242" s="60"/>
      <c r="F242" s="60"/>
      <c r="G242" s="62"/>
      <c r="H242" s="63">
        <f t="shared" si="33"/>
        <v>0</v>
      </c>
      <c r="I242" s="31"/>
      <c r="J242" s="29"/>
    </row>
    <row r="243" spans="1:10" ht="36" customHeight="1" x14ac:dyDescent="0.2">
      <c r="A243" s="34"/>
      <c r="B243" s="60"/>
      <c r="C243" s="61" t="s">
        <v>284</v>
      </c>
      <c r="D243" s="60"/>
      <c r="E243" s="60" t="s">
        <v>81</v>
      </c>
      <c r="F243" s="60">
        <v>16</v>
      </c>
      <c r="G243" s="99"/>
      <c r="H243" s="63">
        <f t="shared" si="33"/>
        <v>0</v>
      </c>
      <c r="I243" s="31"/>
      <c r="J243" s="29"/>
    </row>
    <row r="244" spans="1:10" ht="36" customHeight="1" x14ac:dyDescent="0.2">
      <c r="A244" s="34"/>
      <c r="B244" s="60" t="s">
        <v>289</v>
      </c>
      <c r="C244" s="61" t="s">
        <v>50</v>
      </c>
      <c r="D244" s="60" t="s">
        <v>51</v>
      </c>
      <c r="E244" s="60"/>
      <c r="F244" s="60"/>
      <c r="G244" s="73"/>
      <c r="H244" s="63">
        <f t="shared" si="33"/>
        <v>0</v>
      </c>
      <c r="I244" s="31"/>
      <c r="J244" s="29"/>
    </row>
    <row r="245" spans="1:10" ht="36" customHeight="1" x14ac:dyDescent="0.2">
      <c r="A245" s="34"/>
      <c r="B245" s="60"/>
      <c r="C245" s="61" t="s">
        <v>52</v>
      </c>
      <c r="D245" s="60"/>
      <c r="E245" s="60" t="s">
        <v>0</v>
      </c>
      <c r="F245" s="60">
        <v>2</v>
      </c>
      <c r="G245" s="100"/>
      <c r="H245" s="63">
        <f t="shared" si="33"/>
        <v>0</v>
      </c>
      <c r="I245" s="31"/>
      <c r="J245" s="29"/>
    </row>
    <row r="246" spans="1:10" ht="36" customHeight="1" x14ac:dyDescent="0.2">
      <c r="A246" s="34"/>
      <c r="B246" s="60"/>
      <c r="C246" s="61" t="s">
        <v>53</v>
      </c>
      <c r="D246" s="60"/>
      <c r="E246" s="60" t="s">
        <v>0</v>
      </c>
      <c r="F246" s="60">
        <v>1</v>
      </c>
      <c r="G246" s="100"/>
      <c r="H246" s="63">
        <f t="shared" si="33"/>
        <v>0</v>
      </c>
      <c r="I246" s="31"/>
      <c r="J246" s="29"/>
    </row>
    <row r="247" spans="1:10" ht="36" customHeight="1" x14ac:dyDescent="0.2">
      <c r="A247" s="34"/>
      <c r="B247" s="60" t="s">
        <v>344</v>
      </c>
      <c r="C247" s="61" t="s">
        <v>55</v>
      </c>
      <c r="D247" s="60" t="s">
        <v>332</v>
      </c>
      <c r="E247" s="60"/>
      <c r="F247" s="60"/>
      <c r="G247" s="73"/>
      <c r="H247" s="63">
        <f t="shared" si="33"/>
        <v>0</v>
      </c>
      <c r="I247" s="31"/>
      <c r="J247" s="29"/>
    </row>
    <row r="248" spans="1:10" ht="36" customHeight="1" x14ac:dyDescent="0.2">
      <c r="A248" s="34"/>
      <c r="B248" s="60"/>
      <c r="C248" s="61" t="s">
        <v>56</v>
      </c>
      <c r="D248" s="60"/>
      <c r="E248" s="60" t="s">
        <v>0</v>
      </c>
      <c r="F248" s="60">
        <v>2</v>
      </c>
      <c r="G248" s="100"/>
      <c r="H248" s="63">
        <f t="shared" si="33"/>
        <v>0</v>
      </c>
      <c r="I248" s="31"/>
      <c r="J248" s="29"/>
    </row>
    <row r="249" spans="1:10" ht="36" customHeight="1" x14ac:dyDescent="0.2">
      <c r="A249" s="34"/>
      <c r="B249" s="60"/>
      <c r="C249" s="61" t="s">
        <v>57</v>
      </c>
      <c r="D249" s="60"/>
      <c r="E249" s="60" t="s">
        <v>0</v>
      </c>
      <c r="F249" s="60">
        <v>2</v>
      </c>
      <c r="G249" s="100"/>
      <c r="H249" s="63">
        <f t="shared" si="33"/>
        <v>0</v>
      </c>
      <c r="I249" s="31"/>
      <c r="J249" s="29"/>
    </row>
    <row r="250" spans="1:10" ht="36" customHeight="1" x14ac:dyDescent="0.2">
      <c r="A250" s="34"/>
      <c r="B250" s="60" t="s">
        <v>345</v>
      </c>
      <c r="C250" s="72" t="s">
        <v>75</v>
      </c>
      <c r="D250" s="69" t="s">
        <v>328</v>
      </c>
      <c r="E250" s="69"/>
      <c r="F250" s="69"/>
      <c r="G250" s="73"/>
      <c r="H250" s="63">
        <f t="shared" ref="H250" si="34">F250*G250</f>
        <v>0</v>
      </c>
      <c r="I250" s="31"/>
      <c r="J250" s="29"/>
    </row>
    <row r="251" spans="1:10" ht="36" customHeight="1" x14ac:dyDescent="0.2">
      <c r="A251" s="34"/>
      <c r="B251" s="60"/>
      <c r="C251" s="72" t="s">
        <v>284</v>
      </c>
      <c r="D251" s="69"/>
      <c r="E251" s="69" t="s">
        <v>45</v>
      </c>
      <c r="F251" s="69">
        <v>72</v>
      </c>
      <c r="G251" s="100"/>
      <c r="H251" s="63">
        <f>F251*G251</f>
        <v>0</v>
      </c>
      <c r="I251" s="31"/>
      <c r="J251" s="29"/>
    </row>
    <row r="252" spans="1:10" ht="36" customHeight="1" x14ac:dyDescent="0.2">
      <c r="A252" s="28"/>
      <c r="B252" s="60" t="s">
        <v>346</v>
      </c>
      <c r="C252" s="72" t="s">
        <v>347</v>
      </c>
      <c r="D252" s="69" t="s">
        <v>352</v>
      </c>
      <c r="E252" s="69" t="s">
        <v>193</v>
      </c>
      <c r="F252" s="69">
        <v>1</v>
      </c>
      <c r="G252" s="73">
        <v>10000</v>
      </c>
      <c r="H252" s="63">
        <f t="shared" si="33"/>
        <v>10000</v>
      </c>
      <c r="I252" s="29"/>
      <c r="J252" s="29"/>
    </row>
    <row r="253" spans="1:10" ht="47.25" customHeight="1" thickBot="1" x14ac:dyDescent="0.25">
      <c r="B253" s="66" t="str">
        <f>B239</f>
        <v>N</v>
      </c>
      <c r="C253" s="101" t="str">
        <f>UPPER(C239)</f>
        <v>WATERFRONT DRIVE AND MCDERMOT AVENUE OUTFALL (S-MA70145080)</v>
      </c>
      <c r="D253" s="71"/>
      <c r="E253" s="71"/>
      <c r="F253" s="124" t="s">
        <v>34</v>
      </c>
      <c r="G253" s="124"/>
      <c r="H253" s="67">
        <f>SUM(H240:H252)</f>
        <v>10000</v>
      </c>
    </row>
    <row r="254" spans="1:10" ht="36" customHeight="1" thickTop="1" x14ac:dyDescent="0.2">
      <c r="B254" s="68" t="s">
        <v>235</v>
      </c>
      <c r="C254" s="119" t="s">
        <v>237</v>
      </c>
      <c r="D254" s="120"/>
      <c r="E254" s="120"/>
      <c r="F254" s="120"/>
      <c r="G254" s="120"/>
      <c r="H254" s="121"/>
    </row>
    <row r="255" spans="1:10" ht="36" customHeight="1" x14ac:dyDescent="0.2">
      <c r="B255" s="60" t="s">
        <v>280</v>
      </c>
      <c r="C255" s="61" t="s">
        <v>40</v>
      </c>
      <c r="D255" s="60" t="s">
        <v>21</v>
      </c>
      <c r="E255" s="60" t="s">
        <v>42</v>
      </c>
      <c r="F255" s="60">
        <v>1</v>
      </c>
      <c r="G255" s="99"/>
      <c r="H255" s="63">
        <f>G255*F255</f>
        <v>0</v>
      </c>
    </row>
    <row r="256" spans="1:10" ht="60" customHeight="1" x14ac:dyDescent="0.2">
      <c r="B256" s="60" t="s">
        <v>281</v>
      </c>
      <c r="C256" s="61" t="s">
        <v>276</v>
      </c>
      <c r="D256" s="60" t="s">
        <v>341</v>
      </c>
      <c r="E256" s="60" t="s">
        <v>42</v>
      </c>
      <c r="F256" s="60">
        <v>1</v>
      </c>
      <c r="G256" s="99"/>
      <c r="H256" s="63">
        <f>G256*F256</f>
        <v>0</v>
      </c>
      <c r="I256" s="27"/>
    </row>
    <row r="257" spans="1:10" ht="36" customHeight="1" x14ac:dyDescent="0.2">
      <c r="B257" s="60" t="s">
        <v>282</v>
      </c>
      <c r="C257" s="61" t="s">
        <v>80</v>
      </c>
      <c r="D257" s="60" t="s">
        <v>329</v>
      </c>
      <c r="E257" s="60"/>
      <c r="F257" s="60"/>
      <c r="G257" s="62"/>
      <c r="H257" s="63"/>
    </row>
    <row r="258" spans="1:10" ht="36" customHeight="1" x14ac:dyDescent="0.2">
      <c r="B258" s="60"/>
      <c r="C258" s="61" t="s">
        <v>279</v>
      </c>
      <c r="D258" s="60"/>
      <c r="E258" s="60" t="s">
        <v>81</v>
      </c>
      <c r="F258" s="60">
        <v>12</v>
      </c>
      <c r="G258" s="99"/>
      <c r="H258" s="63">
        <f>G258*F258</f>
        <v>0</v>
      </c>
    </row>
    <row r="259" spans="1:10" ht="36" customHeight="1" x14ac:dyDescent="0.2">
      <c r="B259" s="60" t="s">
        <v>283</v>
      </c>
      <c r="C259" s="61" t="s">
        <v>74</v>
      </c>
      <c r="D259" s="60" t="s">
        <v>318</v>
      </c>
      <c r="E259" s="60"/>
      <c r="F259" s="60"/>
      <c r="G259" s="62"/>
      <c r="H259" s="63">
        <f t="shared" ref="H259:H260" si="35">G259*F259</f>
        <v>0</v>
      </c>
    </row>
    <row r="260" spans="1:10" ht="36" customHeight="1" x14ac:dyDescent="0.2">
      <c r="B260" s="60"/>
      <c r="C260" s="61" t="s">
        <v>267</v>
      </c>
      <c r="D260" s="60"/>
      <c r="E260" s="60" t="s">
        <v>0</v>
      </c>
      <c r="F260" s="60">
        <v>1</v>
      </c>
      <c r="G260" s="99"/>
      <c r="H260" s="63">
        <f t="shared" si="35"/>
        <v>0</v>
      </c>
    </row>
    <row r="261" spans="1:10" ht="36" customHeight="1" x14ac:dyDescent="0.2">
      <c r="A261" s="28"/>
      <c r="B261" s="69" t="s">
        <v>380</v>
      </c>
      <c r="C261" s="72" t="s">
        <v>75</v>
      </c>
      <c r="D261" s="69" t="s">
        <v>328</v>
      </c>
      <c r="E261" s="69"/>
      <c r="F261" s="69"/>
      <c r="G261" s="73"/>
      <c r="H261" s="74">
        <f>F261*G261</f>
        <v>0</v>
      </c>
      <c r="I261" s="29"/>
      <c r="J261" s="29"/>
    </row>
    <row r="262" spans="1:10" ht="36" customHeight="1" x14ac:dyDescent="0.2">
      <c r="A262" s="28"/>
      <c r="B262" s="69"/>
      <c r="C262" s="72" t="s">
        <v>279</v>
      </c>
      <c r="D262" s="69"/>
      <c r="E262" s="69" t="s">
        <v>45</v>
      </c>
      <c r="F262" s="69">
        <v>47.3</v>
      </c>
      <c r="G262" s="100"/>
      <c r="H262" s="74">
        <f>F262*G262</f>
        <v>0</v>
      </c>
      <c r="I262" s="29"/>
      <c r="J262" s="29"/>
    </row>
    <row r="263" spans="1:10" ht="48" customHeight="1" thickBot="1" x14ac:dyDescent="0.25">
      <c r="B263" s="75" t="str">
        <f>B254</f>
        <v>O</v>
      </c>
      <c r="C263" s="102" t="str">
        <f>UPPER(C254)</f>
        <v>GRANITE WAY OUTFALL (S-MA20014505)</v>
      </c>
      <c r="D263" s="76"/>
      <c r="E263" s="76"/>
      <c r="F263" s="138" t="s">
        <v>34</v>
      </c>
      <c r="G263" s="138"/>
      <c r="H263" s="77">
        <f>SUM(H255:H262)</f>
        <v>0</v>
      </c>
    </row>
    <row r="264" spans="1:10" ht="44.25" customHeight="1" thickTop="1" x14ac:dyDescent="0.2">
      <c r="B264" s="78" t="s">
        <v>91</v>
      </c>
      <c r="C264" s="134" t="s">
        <v>238</v>
      </c>
      <c r="D264" s="135"/>
      <c r="E264" s="135"/>
      <c r="F264" s="135"/>
      <c r="G264" s="135"/>
      <c r="H264" s="136"/>
    </row>
    <row r="265" spans="1:10" ht="36" customHeight="1" x14ac:dyDescent="0.2">
      <c r="A265" s="28"/>
      <c r="B265" s="69" t="s">
        <v>165</v>
      </c>
      <c r="C265" s="72" t="s">
        <v>40</v>
      </c>
      <c r="D265" s="69" t="s">
        <v>21</v>
      </c>
      <c r="E265" s="69" t="s">
        <v>42</v>
      </c>
      <c r="F265" s="69">
        <v>1</v>
      </c>
      <c r="G265" s="100"/>
      <c r="H265" s="74">
        <f>F265*G265</f>
        <v>0</v>
      </c>
      <c r="I265" s="29"/>
      <c r="J265" s="29"/>
    </row>
    <row r="266" spans="1:10" ht="36" customHeight="1" x14ac:dyDescent="0.2">
      <c r="A266" s="28"/>
      <c r="B266" s="69" t="s">
        <v>166</v>
      </c>
      <c r="C266" s="72" t="s">
        <v>351</v>
      </c>
      <c r="D266" s="69" t="s">
        <v>325</v>
      </c>
      <c r="E266" s="69"/>
      <c r="F266" s="69"/>
      <c r="G266" s="73"/>
      <c r="H266" s="74">
        <f t="shared" ref="H266:H271" si="36">F266*G266</f>
        <v>0</v>
      </c>
      <c r="I266" s="29"/>
      <c r="J266" s="29"/>
    </row>
    <row r="267" spans="1:10" ht="36" customHeight="1" x14ac:dyDescent="0.2">
      <c r="A267" s="28"/>
      <c r="B267" s="69"/>
      <c r="C267" s="72" t="s">
        <v>215</v>
      </c>
      <c r="D267" s="69"/>
      <c r="E267" s="69" t="s">
        <v>42</v>
      </c>
      <c r="F267" s="69">
        <v>1</v>
      </c>
      <c r="G267" s="100"/>
      <c r="H267" s="74">
        <f t="shared" si="36"/>
        <v>0</v>
      </c>
      <c r="I267" s="29"/>
      <c r="J267" s="29"/>
    </row>
    <row r="268" spans="1:10" ht="36" customHeight="1" x14ac:dyDescent="0.2">
      <c r="A268" s="28"/>
      <c r="B268" s="69" t="s">
        <v>167</v>
      </c>
      <c r="C268" s="72" t="s">
        <v>80</v>
      </c>
      <c r="D268" s="60" t="s">
        <v>329</v>
      </c>
      <c r="E268" s="69"/>
      <c r="F268" s="69"/>
      <c r="G268" s="73"/>
      <c r="H268" s="74">
        <f t="shared" si="36"/>
        <v>0</v>
      </c>
      <c r="I268" s="29"/>
      <c r="J268" s="29"/>
    </row>
    <row r="269" spans="1:10" ht="36" customHeight="1" x14ac:dyDescent="0.2">
      <c r="A269" s="28"/>
      <c r="B269" s="69"/>
      <c r="C269" s="72" t="s">
        <v>278</v>
      </c>
      <c r="D269" s="69"/>
      <c r="E269" s="69" t="s">
        <v>81</v>
      </c>
      <c r="F269" s="69">
        <v>24</v>
      </c>
      <c r="G269" s="100"/>
      <c r="H269" s="74">
        <f t="shared" si="36"/>
        <v>0</v>
      </c>
      <c r="I269" s="29"/>
      <c r="J269" s="29"/>
    </row>
    <row r="270" spans="1:10" ht="36" customHeight="1" x14ac:dyDescent="0.2">
      <c r="A270" s="28"/>
      <c r="B270" s="69" t="s">
        <v>168</v>
      </c>
      <c r="C270" s="72" t="s">
        <v>75</v>
      </c>
      <c r="D270" s="69" t="s">
        <v>328</v>
      </c>
      <c r="E270" s="69"/>
      <c r="F270" s="69"/>
      <c r="G270" s="73"/>
      <c r="H270" s="74">
        <f t="shared" si="36"/>
        <v>0</v>
      </c>
      <c r="I270" s="29"/>
      <c r="J270" s="29"/>
    </row>
    <row r="271" spans="1:10" ht="36" customHeight="1" x14ac:dyDescent="0.2">
      <c r="A271" s="28"/>
      <c r="B271" s="69"/>
      <c r="C271" s="72" t="s">
        <v>278</v>
      </c>
      <c r="D271" s="69"/>
      <c r="E271" s="69" t="s">
        <v>45</v>
      </c>
      <c r="F271" s="69">
        <v>49.6</v>
      </c>
      <c r="G271" s="100"/>
      <c r="H271" s="74">
        <f t="shared" si="36"/>
        <v>0</v>
      </c>
      <c r="I271" s="29"/>
      <c r="J271" s="29"/>
    </row>
    <row r="272" spans="1:10" ht="46.5" customHeight="1" thickBot="1" x14ac:dyDescent="0.25">
      <c r="B272" s="66" t="str">
        <f>B264</f>
        <v>P</v>
      </c>
      <c r="C272" s="101" t="str">
        <f>UPPER(C264)</f>
        <v>2464 ASSINIBOINE CRESCENT OUTFALL (S-MA20005373)</v>
      </c>
      <c r="D272" s="71"/>
      <c r="E272" s="71"/>
      <c r="F272" s="124" t="s">
        <v>34</v>
      </c>
      <c r="G272" s="124"/>
      <c r="H272" s="67">
        <f>SUM(H265:H271)</f>
        <v>0</v>
      </c>
    </row>
    <row r="273" spans="1:10" ht="37.5" customHeight="1" thickTop="1" x14ac:dyDescent="0.2">
      <c r="B273" s="68" t="s">
        <v>92</v>
      </c>
      <c r="C273" s="119" t="s">
        <v>239</v>
      </c>
      <c r="D273" s="120"/>
      <c r="E273" s="120"/>
      <c r="F273" s="120"/>
      <c r="G273" s="120"/>
      <c r="H273" s="121"/>
    </row>
    <row r="274" spans="1:10" ht="36" customHeight="1" x14ac:dyDescent="0.2">
      <c r="A274" s="30" t="s">
        <v>13</v>
      </c>
      <c r="B274" s="69" t="s">
        <v>197</v>
      </c>
      <c r="C274" s="72" t="s">
        <v>40</v>
      </c>
      <c r="D274" s="69" t="s">
        <v>21</v>
      </c>
      <c r="E274" s="69" t="s">
        <v>42</v>
      </c>
      <c r="F274" s="69">
        <v>1</v>
      </c>
      <c r="G274" s="100"/>
      <c r="H274" s="74">
        <f>F274*G274</f>
        <v>0</v>
      </c>
      <c r="I274" s="31"/>
      <c r="J274" s="29"/>
    </row>
    <row r="275" spans="1:10" ht="36" customHeight="1" x14ac:dyDescent="0.2">
      <c r="A275" s="33" t="s">
        <v>19</v>
      </c>
      <c r="B275" s="69" t="s">
        <v>198</v>
      </c>
      <c r="C275" s="72" t="s">
        <v>80</v>
      </c>
      <c r="D275" s="69" t="s">
        <v>329</v>
      </c>
      <c r="E275" s="69"/>
      <c r="F275" s="69"/>
      <c r="G275" s="73"/>
      <c r="H275" s="74">
        <f t="shared" ref="H275:H276" si="37">F275*G275</f>
        <v>0</v>
      </c>
      <c r="I275" s="29"/>
      <c r="J275" s="29"/>
    </row>
    <row r="276" spans="1:10" ht="36" customHeight="1" x14ac:dyDescent="0.2">
      <c r="A276" s="33"/>
      <c r="B276" s="69"/>
      <c r="C276" s="72" t="s">
        <v>277</v>
      </c>
      <c r="D276" s="69"/>
      <c r="E276" s="69" t="s">
        <v>81</v>
      </c>
      <c r="F276" s="69">
        <v>24</v>
      </c>
      <c r="G276" s="100"/>
      <c r="H276" s="74">
        <f t="shared" si="37"/>
        <v>0</v>
      </c>
      <c r="I276" s="29"/>
      <c r="J276" s="29"/>
    </row>
    <row r="277" spans="1:10" ht="36" customHeight="1" x14ac:dyDescent="0.2">
      <c r="A277" s="33"/>
      <c r="B277" s="69" t="s">
        <v>199</v>
      </c>
      <c r="C277" s="72" t="s">
        <v>75</v>
      </c>
      <c r="D277" s="69" t="s">
        <v>328</v>
      </c>
      <c r="E277" s="69"/>
      <c r="F277" s="69"/>
      <c r="G277" s="73"/>
      <c r="H277" s="74">
        <f t="shared" ref="H277:H278" si="38">F277*G277</f>
        <v>0</v>
      </c>
      <c r="I277" s="29"/>
      <c r="J277" s="29"/>
    </row>
    <row r="278" spans="1:10" ht="36" customHeight="1" x14ac:dyDescent="0.2">
      <c r="A278" s="33"/>
      <c r="B278" s="69"/>
      <c r="C278" s="72" t="s">
        <v>372</v>
      </c>
      <c r="D278" s="69"/>
      <c r="E278" s="69" t="s">
        <v>45</v>
      </c>
      <c r="F278" s="69">
        <v>40.700000000000003</v>
      </c>
      <c r="G278" s="100"/>
      <c r="H278" s="74">
        <f t="shared" si="38"/>
        <v>0</v>
      </c>
      <c r="I278" s="29"/>
      <c r="J278" s="29"/>
    </row>
    <row r="279" spans="1:10" ht="36" customHeight="1" thickBot="1" x14ac:dyDescent="0.25">
      <c r="B279" s="66" t="str">
        <f>B273</f>
        <v>Q</v>
      </c>
      <c r="C279" s="70" t="str">
        <f>UPPER(C273)</f>
        <v>745 TACHE AVENUE OUTFALL (S-MA70017688)</v>
      </c>
      <c r="D279" s="71"/>
      <c r="E279" s="71"/>
      <c r="F279" s="124" t="s">
        <v>34</v>
      </c>
      <c r="G279" s="124"/>
      <c r="H279" s="67">
        <f>SUM(H274:H278)</f>
        <v>0</v>
      </c>
    </row>
    <row r="280" spans="1:10" ht="36" customHeight="1" thickTop="1" x14ac:dyDescent="0.2">
      <c r="B280" s="68" t="s">
        <v>93</v>
      </c>
      <c r="C280" s="119" t="s">
        <v>240</v>
      </c>
      <c r="D280" s="120"/>
      <c r="E280" s="120"/>
      <c r="F280" s="120"/>
      <c r="G280" s="120"/>
      <c r="H280" s="121"/>
    </row>
    <row r="281" spans="1:10" ht="36" customHeight="1" x14ac:dyDescent="0.2">
      <c r="B281" s="69" t="s">
        <v>200</v>
      </c>
      <c r="C281" s="72" t="s">
        <v>40</v>
      </c>
      <c r="D281" s="69" t="s">
        <v>21</v>
      </c>
      <c r="E281" s="69" t="s">
        <v>42</v>
      </c>
      <c r="F281" s="69">
        <v>1</v>
      </c>
      <c r="G281" s="100"/>
      <c r="H281" s="74">
        <f>F281*G281</f>
        <v>0</v>
      </c>
    </row>
    <row r="282" spans="1:10" ht="36" customHeight="1" x14ac:dyDescent="0.2">
      <c r="B282" s="69" t="s">
        <v>201</v>
      </c>
      <c r="C282" s="72" t="s">
        <v>80</v>
      </c>
      <c r="D282" s="69" t="s">
        <v>329</v>
      </c>
      <c r="E282" s="69" t="s">
        <v>81</v>
      </c>
      <c r="F282" s="69">
        <v>16</v>
      </c>
      <c r="G282" s="100"/>
      <c r="H282" s="74">
        <f>F282*G282</f>
        <v>0</v>
      </c>
    </row>
    <row r="283" spans="1:10" ht="36" customHeight="1" x14ac:dyDescent="0.2">
      <c r="B283" s="60" t="s">
        <v>202</v>
      </c>
      <c r="C283" s="61" t="s">
        <v>50</v>
      </c>
      <c r="D283" s="60" t="s">
        <v>51</v>
      </c>
      <c r="E283" s="60"/>
      <c r="F283" s="60"/>
      <c r="G283" s="62"/>
      <c r="H283" s="63"/>
    </row>
    <row r="284" spans="1:10" ht="36" customHeight="1" x14ac:dyDescent="0.2">
      <c r="B284" s="60"/>
      <c r="C284" s="61" t="s">
        <v>52</v>
      </c>
      <c r="D284" s="60"/>
      <c r="E284" s="60" t="s">
        <v>0</v>
      </c>
      <c r="F284" s="60">
        <v>5</v>
      </c>
      <c r="G284" s="99"/>
      <c r="H284" s="63">
        <f>F284*G284</f>
        <v>0</v>
      </c>
    </row>
    <row r="285" spans="1:10" ht="36" customHeight="1" x14ac:dyDescent="0.2">
      <c r="B285" s="60"/>
      <c r="C285" s="61" t="s">
        <v>53</v>
      </c>
      <c r="D285" s="60"/>
      <c r="E285" s="60" t="s">
        <v>0</v>
      </c>
      <c r="F285" s="60">
        <v>5</v>
      </c>
      <c r="G285" s="99"/>
      <c r="H285" s="63">
        <f>F285*G285</f>
        <v>0</v>
      </c>
    </row>
    <row r="286" spans="1:10" ht="36" customHeight="1" x14ac:dyDescent="0.2">
      <c r="B286" s="64" t="s">
        <v>354</v>
      </c>
      <c r="C286" s="61" t="s">
        <v>55</v>
      </c>
      <c r="D286" s="60" t="s">
        <v>332</v>
      </c>
      <c r="E286" s="60"/>
      <c r="F286" s="60"/>
      <c r="G286" s="62"/>
      <c r="H286" s="63"/>
    </row>
    <row r="287" spans="1:10" ht="36" customHeight="1" x14ac:dyDescent="0.2">
      <c r="B287" s="60"/>
      <c r="C287" s="61" t="s">
        <v>56</v>
      </c>
      <c r="D287" s="60"/>
      <c r="E287" s="60" t="s">
        <v>0</v>
      </c>
      <c r="F287" s="60">
        <v>10</v>
      </c>
      <c r="G287" s="99"/>
      <c r="H287" s="63">
        <f>F287*G287</f>
        <v>0</v>
      </c>
    </row>
    <row r="288" spans="1:10" ht="36" customHeight="1" x14ac:dyDescent="0.2">
      <c r="B288" s="60"/>
      <c r="C288" s="61" t="s">
        <v>57</v>
      </c>
      <c r="D288" s="60"/>
      <c r="E288" s="60" t="s">
        <v>0</v>
      </c>
      <c r="F288" s="60">
        <v>10</v>
      </c>
      <c r="G288" s="99"/>
      <c r="H288" s="63">
        <f t="shared" ref="H288" si="39">F288*G288</f>
        <v>0</v>
      </c>
    </row>
    <row r="289" spans="1:10" ht="36" customHeight="1" x14ac:dyDescent="0.2">
      <c r="B289" s="69" t="s">
        <v>355</v>
      </c>
      <c r="C289" s="72" t="s">
        <v>75</v>
      </c>
      <c r="D289" s="69" t="s">
        <v>328</v>
      </c>
      <c r="E289" s="69"/>
      <c r="F289" s="69"/>
      <c r="G289" s="73"/>
      <c r="H289" s="74">
        <f t="shared" ref="H289:H290" si="40">F289*G289</f>
        <v>0</v>
      </c>
    </row>
    <row r="290" spans="1:10" ht="36" customHeight="1" x14ac:dyDescent="0.2">
      <c r="B290" s="69"/>
      <c r="C290" s="72" t="s">
        <v>373</v>
      </c>
      <c r="D290" s="69"/>
      <c r="E290" s="69" t="s">
        <v>45</v>
      </c>
      <c r="F290" s="69">
        <v>90.2</v>
      </c>
      <c r="G290" s="100"/>
      <c r="H290" s="74">
        <f t="shared" si="40"/>
        <v>0</v>
      </c>
    </row>
    <row r="291" spans="1:10" ht="36" customHeight="1" thickBot="1" x14ac:dyDescent="0.25">
      <c r="B291" s="66" t="str">
        <f>B280</f>
        <v>R</v>
      </c>
      <c r="C291" s="70" t="str">
        <f>UPPER(C280)</f>
        <v>3087 VIALOUX DRIVE OUTFALL (S-MA60003875)</v>
      </c>
      <c r="D291" s="71"/>
      <c r="E291" s="71"/>
      <c r="F291" s="124" t="s">
        <v>34</v>
      </c>
      <c r="G291" s="124"/>
      <c r="H291" s="67">
        <f>SUM(H281:H290)</f>
        <v>0</v>
      </c>
    </row>
    <row r="292" spans="1:10" ht="36" customHeight="1" thickTop="1" x14ac:dyDescent="0.2">
      <c r="B292" s="68" t="s">
        <v>94</v>
      </c>
      <c r="C292" s="119" t="s">
        <v>241</v>
      </c>
      <c r="D292" s="120"/>
      <c r="E292" s="120"/>
      <c r="F292" s="120"/>
      <c r="G292" s="120"/>
      <c r="H292" s="121"/>
    </row>
    <row r="293" spans="1:10" ht="36" customHeight="1" x14ac:dyDescent="0.2">
      <c r="A293" s="28"/>
      <c r="B293" s="69" t="s">
        <v>203</v>
      </c>
      <c r="C293" s="72" t="s">
        <v>40</v>
      </c>
      <c r="D293" s="69" t="s">
        <v>21</v>
      </c>
      <c r="E293" s="69" t="s">
        <v>42</v>
      </c>
      <c r="F293" s="69">
        <v>1</v>
      </c>
      <c r="G293" s="100"/>
      <c r="H293" s="74">
        <f t="shared" ref="H293:H298" si="41">F293*G293</f>
        <v>0</v>
      </c>
      <c r="I293" s="29"/>
      <c r="J293" s="29"/>
    </row>
    <row r="294" spans="1:10" ht="36" customHeight="1" x14ac:dyDescent="0.2">
      <c r="A294" s="32"/>
      <c r="B294" s="69" t="s">
        <v>204</v>
      </c>
      <c r="C294" s="72" t="s">
        <v>153</v>
      </c>
      <c r="D294" s="69" t="s">
        <v>318</v>
      </c>
      <c r="E294" s="69"/>
      <c r="F294" s="69"/>
      <c r="G294" s="73"/>
      <c r="H294" s="74">
        <f t="shared" si="41"/>
        <v>0</v>
      </c>
      <c r="I294" s="29"/>
      <c r="J294" s="29"/>
    </row>
    <row r="295" spans="1:10" ht="36" customHeight="1" x14ac:dyDescent="0.2">
      <c r="A295" s="32"/>
      <c r="B295" s="69"/>
      <c r="C295" s="72" t="s">
        <v>275</v>
      </c>
      <c r="D295" s="69"/>
      <c r="E295" s="69" t="s">
        <v>45</v>
      </c>
      <c r="F295" s="69">
        <v>9.6999999999999993</v>
      </c>
      <c r="G295" s="100"/>
      <c r="H295" s="74">
        <f t="shared" si="41"/>
        <v>0</v>
      </c>
      <c r="I295" s="29"/>
      <c r="J295" s="29"/>
    </row>
    <row r="296" spans="1:10" ht="36" customHeight="1" x14ac:dyDescent="0.2">
      <c r="A296" s="28"/>
      <c r="B296" s="69" t="s">
        <v>205</v>
      </c>
      <c r="C296" s="72" t="s">
        <v>76</v>
      </c>
      <c r="D296" s="69" t="s">
        <v>321</v>
      </c>
      <c r="E296" s="69" t="s">
        <v>70</v>
      </c>
      <c r="F296" s="69">
        <v>40</v>
      </c>
      <c r="G296" s="100"/>
      <c r="H296" s="74">
        <f t="shared" si="41"/>
        <v>0</v>
      </c>
      <c r="I296" s="29"/>
      <c r="J296" s="29"/>
    </row>
    <row r="297" spans="1:10" ht="36" customHeight="1" x14ac:dyDescent="0.2">
      <c r="A297" s="28"/>
      <c r="B297" s="69" t="s">
        <v>206</v>
      </c>
      <c r="C297" s="72" t="s">
        <v>77</v>
      </c>
      <c r="D297" s="69" t="s">
        <v>322</v>
      </c>
      <c r="E297" s="69" t="s">
        <v>48</v>
      </c>
      <c r="F297" s="69">
        <v>50</v>
      </c>
      <c r="G297" s="100"/>
      <c r="H297" s="74">
        <f t="shared" si="41"/>
        <v>0</v>
      </c>
      <c r="I297" s="29"/>
      <c r="J297" s="29"/>
    </row>
    <row r="298" spans="1:10" ht="36" customHeight="1" x14ac:dyDescent="0.2">
      <c r="A298" s="28"/>
      <c r="B298" s="69" t="s">
        <v>207</v>
      </c>
      <c r="C298" s="72" t="s">
        <v>78</v>
      </c>
      <c r="D298" s="69" t="s">
        <v>323</v>
      </c>
      <c r="E298" s="69" t="s">
        <v>68</v>
      </c>
      <c r="F298" s="69">
        <v>75</v>
      </c>
      <c r="G298" s="100"/>
      <c r="H298" s="74">
        <f t="shared" si="41"/>
        <v>0</v>
      </c>
      <c r="I298" s="29"/>
      <c r="J298" s="29"/>
    </row>
    <row r="299" spans="1:10" ht="36" customHeight="1" x14ac:dyDescent="0.2">
      <c r="A299" s="28"/>
      <c r="B299" s="69" t="s">
        <v>356</v>
      </c>
      <c r="C299" s="72" t="s">
        <v>74</v>
      </c>
      <c r="D299" s="69" t="s">
        <v>318</v>
      </c>
      <c r="E299" s="69"/>
      <c r="F299" s="69"/>
      <c r="G299" s="62"/>
      <c r="H299" s="63"/>
      <c r="I299" s="29"/>
      <c r="J299" s="29"/>
    </row>
    <row r="300" spans="1:10" ht="36" customHeight="1" x14ac:dyDescent="0.2">
      <c r="A300" s="28"/>
      <c r="B300" s="60"/>
      <c r="C300" s="72" t="s">
        <v>215</v>
      </c>
      <c r="D300" s="69"/>
      <c r="E300" s="69" t="s">
        <v>0</v>
      </c>
      <c r="F300" s="69">
        <v>1</v>
      </c>
      <c r="G300" s="99"/>
      <c r="H300" s="63">
        <f>F300*G300</f>
        <v>0</v>
      </c>
      <c r="I300" s="29"/>
      <c r="J300" s="29"/>
    </row>
    <row r="301" spans="1:10" ht="36" customHeight="1" x14ac:dyDescent="0.2">
      <c r="A301" s="28"/>
      <c r="B301" s="64" t="s">
        <v>357</v>
      </c>
      <c r="C301" s="61" t="s">
        <v>276</v>
      </c>
      <c r="D301" s="60" t="s">
        <v>341</v>
      </c>
      <c r="E301" s="60" t="s">
        <v>42</v>
      </c>
      <c r="F301" s="60">
        <v>1</v>
      </c>
      <c r="G301" s="99"/>
      <c r="H301" s="63">
        <f>F301*G301</f>
        <v>0</v>
      </c>
      <c r="I301" s="108"/>
      <c r="J301" s="29"/>
    </row>
    <row r="302" spans="1:10" ht="36" customHeight="1" x14ac:dyDescent="0.2">
      <c r="A302" s="28"/>
      <c r="B302" s="60" t="s">
        <v>358</v>
      </c>
      <c r="C302" s="61" t="s">
        <v>80</v>
      </c>
      <c r="D302" s="60" t="s">
        <v>329</v>
      </c>
      <c r="E302" s="60" t="s">
        <v>81</v>
      </c>
      <c r="F302" s="60">
        <v>8</v>
      </c>
      <c r="G302" s="99"/>
      <c r="H302" s="63">
        <f>F302*G302</f>
        <v>0</v>
      </c>
      <c r="I302" s="29"/>
      <c r="J302" s="29"/>
    </row>
    <row r="303" spans="1:10" ht="36" customHeight="1" x14ac:dyDescent="0.2">
      <c r="A303" s="28"/>
      <c r="B303" s="69" t="s">
        <v>359</v>
      </c>
      <c r="C303" s="72" t="s">
        <v>75</v>
      </c>
      <c r="D303" s="69" t="s">
        <v>328</v>
      </c>
      <c r="E303" s="69"/>
      <c r="F303" s="69"/>
      <c r="G303" s="73"/>
      <c r="H303" s="74">
        <f>F303*G303</f>
        <v>0</v>
      </c>
      <c r="I303" s="29"/>
      <c r="J303" s="29"/>
    </row>
    <row r="304" spans="1:10" ht="36" customHeight="1" x14ac:dyDescent="0.2">
      <c r="A304" s="28"/>
      <c r="B304" s="69"/>
      <c r="C304" s="72" t="s">
        <v>374</v>
      </c>
      <c r="D304" s="69"/>
      <c r="E304" s="69" t="s">
        <v>45</v>
      </c>
      <c r="F304" s="69">
        <v>15</v>
      </c>
      <c r="G304" s="100"/>
      <c r="H304" s="74">
        <f>F304*G304</f>
        <v>0</v>
      </c>
      <c r="I304" s="29"/>
      <c r="J304" s="29"/>
    </row>
    <row r="305" spans="1:10" ht="36" customHeight="1" x14ac:dyDescent="0.2">
      <c r="A305" s="28"/>
      <c r="B305" s="69"/>
      <c r="C305" s="113" t="s">
        <v>386</v>
      </c>
      <c r="D305" s="69"/>
      <c r="E305" s="69"/>
      <c r="F305" s="69"/>
      <c r="G305" s="73"/>
      <c r="H305" s="74">
        <f t="shared" ref="H305:H309" si="42">F305*G305</f>
        <v>0</v>
      </c>
      <c r="I305" s="29"/>
      <c r="J305" s="29"/>
    </row>
    <row r="306" spans="1:10" ht="36" customHeight="1" x14ac:dyDescent="0.2">
      <c r="A306" s="28"/>
      <c r="B306" s="60" t="s">
        <v>384</v>
      </c>
      <c r="C306" s="61" t="s">
        <v>73</v>
      </c>
      <c r="D306" s="60" t="s">
        <v>318</v>
      </c>
      <c r="E306" s="60"/>
      <c r="F306" s="60"/>
      <c r="G306" s="62"/>
      <c r="H306" s="74">
        <f t="shared" si="42"/>
        <v>0</v>
      </c>
      <c r="I306" s="29"/>
      <c r="J306" s="29"/>
    </row>
    <row r="307" spans="1:10" ht="36" customHeight="1" x14ac:dyDescent="0.2">
      <c r="A307" s="28"/>
      <c r="B307" s="60"/>
      <c r="C307" s="61" t="s">
        <v>387</v>
      </c>
      <c r="D307" s="60"/>
      <c r="E307" s="60" t="s">
        <v>45</v>
      </c>
      <c r="F307" s="60">
        <v>5</v>
      </c>
      <c r="G307" s="99"/>
      <c r="H307" s="74">
        <f t="shared" si="42"/>
        <v>0</v>
      </c>
      <c r="I307" s="29"/>
      <c r="J307" s="29"/>
    </row>
    <row r="308" spans="1:10" ht="36" customHeight="1" x14ac:dyDescent="0.2">
      <c r="A308" s="28"/>
      <c r="B308" s="60" t="s">
        <v>385</v>
      </c>
      <c r="C308" s="61" t="s">
        <v>97</v>
      </c>
      <c r="D308" s="60" t="s">
        <v>316</v>
      </c>
      <c r="E308" s="60"/>
      <c r="F308" s="60"/>
      <c r="G308" s="62"/>
      <c r="H308" s="74">
        <f t="shared" si="42"/>
        <v>0</v>
      </c>
      <c r="I308" s="29"/>
      <c r="J308" s="29"/>
    </row>
    <row r="309" spans="1:10" ht="36" customHeight="1" x14ac:dyDescent="0.2">
      <c r="A309" s="28"/>
      <c r="B309" s="60"/>
      <c r="C309" s="61" t="s">
        <v>215</v>
      </c>
      <c r="D309" s="60"/>
      <c r="E309" s="60" t="s">
        <v>42</v>
      </c>
      <c r="F309" s="60">
        <v>1</v>
      </c>
      <c r="G309" s="99"/>
      <c r="H309" s="74">
        <f t="shared" si="42"/>
        <v>0</v>
      </c>
      <c r="I309" s="29"/>
      <c r="J309" s="29"/>
    </row>
    <row r="310" spans="1:10" ht="36" customHeight="1" thickBot="1" x14ac:dyDescent="0.25">
      <c r="B310" s="66" t="str">
        <f>B292</f>
        <v>S</v>
      </c>
      <c r="C310" s="70" t="str">
        <f>UPPER(C292)</f>
        <v>300 BREDIN DRIVE OUTFALL (S-MA40005212)</v>
      </c>
      <c r="D310" s="71"/>
      <c r="E310" s="71"/>
      <c r="F310" s="124" t="str">
        <f>F291</f>
        <v>Subtotal:</v>
      </c>
      <c r="G310" s="124"/>
      <c r="H310" s="67">
        <f>SUM(H293:H309)</f>
        <v>0</v>
      </c>
    </row>
    <row r="311" spans="1:10" ht="36" customHeight="1" thickTop="1" x14ac:dyDescent="0.2">
      <c r="B311" s="68" t="s">
        <v>95</v>
      </c>
      <c r="C311" s="119" t="s">
        <v>242</v>
      </c>
      <c r="D311" s="120"/>
      <c r="E311" s="120"/>
      <c r="F311" s="120"/>
      <c r="G311" s="120"/>
      <c r="H311" s="121"/>
    </row>
    <row r="312" spans="1:10" ht="36" customHeight="1" x14ac:dyDescent="0.2">
      <c r="B312" s="69" t="s">
        <v>208</v>
      </c>
      <c r="C312" s="72" t="s">
        <v>40</v>
      </c>
      <c r="D312" s="69" t="s">
        <v>21</v>
      </c>
      <c r="E312" s="69" t="s">
        <v>42</v>
      </c>
      <c r="F312" s="69">
        <v>1</v>
      </c>
      <c r="G312" s="100"/>
      <c r="H312" s="74">
        <f>F312*G312</f>
        <v>0</v>
      </c>
    </row>
    <row r="313" spans="1:10" ht="35.25" customHeight="1" x14ac:dyDescent="0.2">
      <c r="B313" s="69" t="s">
        <v>209</v>
      </c>
      <c r="C313" s="72" t="s">
        <v>76</v>
      </c>
      <c r="D313" s="69" t="s">
        <v>321</v>
      </c>
      <c r="E313" s="69" t="s">
        <v>70</v>
      </c>
      <c r="F313" s="69">
        <v>20</v>
      </c>
      <c r="G313" s="100"/>
      <c r="H313" s="74">
        <f>F313*G313</f>
        <v>0</v>
      </c>
    </row>
    <row r="314" spans="1:10" ht="36" customHeight="1" x14ac:dyDescent="0.2">
      <c r="B314" s="69" t="s">
        <v>210</v>
      </c>
      <c r="C314" s="72" t="s">
        <v>77</v>
      </c>
      <c r="D314" s="69" t="s">
        <v>322</v>
      </c>
      <c r="E314" s="69" t="s">
        <v>48</v>
      </c>
      <c r="F314" s="69">
        <v>30</v>
      </c>
      <c r="G314" s="100"/>
      <c r="H314" s="74">
        <f>F314*G314</f>
        <v>0</v>
      </c>
    </row>
    <row r="315" spans="1:10" ht="36" customHeight="1" x14ac:dyDescent="0.2">
      <c r="B315" s="69" t="s">
        <v>211</v>
      </c>
      <c r="C315" s="72" t="s">
        <v>78</v>
      </c>
      <c r="D315" s="69" t="s">
        <v>323</v>
      </c>
      <c r="E315" s="69" t="s">
        <v>68</v>
      </c>
      <c r="F315" s="60">
        <v>45</v>
      </c>
      <c r="G315" s="100"/>
      <c r="H315" s="74">
        <f>F315*G315</f>
        <v>0</v>
      </c>
    </row>
    <row r="316" spans="1:10" ht="36" customHeight="1" x14ac:dyDescent="0.2">
      <c r="B316" s="69" t="s">
        <v>212</v>
      </c>
      <c r="C316" s="72" t="s">
        <v>75</v>
      </c>
      <c r="D316" s="69" t="s">
        <v>328</v>
      </c>
      <c r="E316" s="69"/>
      <c r="F316" s="69"/>
      <c r="G316" s="73"/>
      <c r="H316" s="74">
        <f t="shared" ref="H316:H318" si="43">F316*G316</f>
        <v>0</v>
      </c>
    </row>
    <row r="317" spans="1:10" ht="36" customHeight="1" x14ac:dyDescent="0.2">
      <c r="B317" s="69"/>
      <c r="C317" s="72" t="s">
        <v>268</v>
      </c>
      <c r="D317" s="69"/>
      <c r="E317" s="69" t="s">
        <v>45</v>
      </c>
      <c r="F317" s="69">
        <v>62.9</v>
      </c>
      <c r="G317" s="100"/>
      <c r="H317" s="74">
        <f t="shared" si="43"/>
        <v>0</v>
      </c>
    </row>
    <row r="318" spans="1:10" ht="36" customHeight="1" x14ac:dyDescent="0.2">
      <c r="B318" s="69"/>
      <c r="C318" s="72" t="s">
        <v>269</v>
      </c>
      <c r="D318" s="69"/>
      <c r="E318" s="69" t="s">
        <v>45</v>
      </c>
      <c r="F318" s="69">
        <v>62.9</v>
      </c>
      <c r="G318" s="100"/>
      <c r="H318" s="74">
        <f t="shared" si="43"/>
        <v>0</v>
      </c>
    </row>
    <row r="319" spans="1:10" ht="36" customHeight="1" thickBot="1" x14ac:dyDescent="0.25">
      <c r="B319" s="66" t="str">
        <f>B311</f>
        <v>T</v>
      </c>
      <c r="C319" s="70" t="str">
        <f>UPPER(C311)</f>
        <v>521 ST JOHN AMBULANCE WAY OUTFALL (S-MA20011467)</v>
      </c>
      <c r="D319" s="71"/>
      <c r="E319" s="71"/>
      <c r="F319" s="124" t="s">
        <v>34</v>
      </c>
      <c r="G319" s="124"/>
      <c r="H319" s="67">
        <f>SUM(H312:H318)</f>
        <v>0</v>
      </c>
    </row>
    <row r="320" spans="1:10" ht="36" customHeight="1" thickTop="1" x14ac:dyDescent="0.2">
      <c r="B320" s="68" t="s">
        <v>216</v>
      </c>
      <c r="C320" s="119" t="s">
        <v>243</v>
      </c>
      <c r="D320" s="120"/>
      <c r="E320" s="120"/>
      <c r="F320" s="120"/>
      <c r="G320" s="120"/>
      <c r="H320" s="121"/>
    </row>
    <row r="321" spans="1:10" ht="36" customHeight="1" x14ac:dyDescent="0.2">
      <c r="A321" s="28"/>
      <c r="B321" s="69" t="s">
        <v>270</v>
      </c>
      <c r="C321" s="72" t="s">
        <v>40</v>
      </c>
      <c r="D321" s="69" t="s">
        <v>21</v>
      </c>
      <c r="E321" s="69" t="s">
        <v>42</v>
      </c>
      <c r="F321" s="69">
        <v>1</v>
      </c>
      <c r="G321" s="100"/>
      <c r="H321" s="74">
        <f t="shared" ref="H321:H336" si="44">F321*G321</f>
        <v>0</v>
      </c>
      <c r="I321" s="29"/>
      <c r="J321" s="29"/>
    </row>
    <row r="322" spans="1:10" ht="36" customHeight="1" x14ac:dyDescent="0.2">
      <c r="A322" s="28"/>
      <c r="B322" s="69" t="s">
        <v>271</v>
      </c>
      <c r="C322" s="72" t="s">
        <v>76</v>
      </c>
      <c r="D322" s="69" t="s">
        <v>321</v>
      </c>
      <c r="E322" s="69" t="s">
        <v>70</v>
      </c>
      <c r="F322" s="69">
        <v>30</v>
      </c>
      <c r="G322" s="100"/>
      <c r="H322" s="74">
        <f t="shared" si="44"/>
        <v>0</v>
      </c>
      <c r="I322" s="29"/>
      <c r="J322" s="29"/>
    </row>
    <row r="323" spans="1:10" ht="36" customHeight="1" x14ac:dyDescent="0.2">
      <c r="A323" s="28"/>
      <c r="B323" s="69" t="s">
        <v>272</v>
      </c>
      <c r="C323" s="72" t="s">
        <v>77</v>
      </c>
      <c r="D323" s="69" t="s">
        <v>322</v>
      </c>
      <c r="E323" s="69" t="s">
        <v>48</v>
      </c>
      <c r="F323" s="69">
        <v>45</v>
      </c>
      <c r="G323" s="100"/>
      <c r="H323" s="74">
        <f t="shared" si="44"/>
        <v>0</v>
      </c>
      <c r="I323" s="29"/>
      <c r="J323" s="29"/>
    </row>
    <row r="324" spans="1:10" ht="36" customHeight="1" x14ac:dyDescent="0.2">
      <c r="A324" s="28"/>
      <c r="B324" s="69" t="s">
        <v>273</v>
      </c>
      <c r="C324" s="72" t="s">
        <v>78</v>
      </c>
      <c r="D324" s="69" t="s">
        <v>323</v>
      </c>
      <c r="E324" s="69" t="s">
        <v>68</v>
      </c>
      <c r="F324" s="69">
        <v>85</v>
      </c>
      <c r="G324" s="100"/>
      <c r="H324" s="74">
        <f t="shared" si="44"/>
        <v>0</v>
      </c>
      <c r="I324" s="29"/>
      <c r="J324" s="29"/>
    </row>
    <row r="325" spans="1:10" ht="36" customHeight="1" x14ac:dyDescent="0.2">
      <c r="A325" s="28"/>
      <c r="B325" s="69" t="s">
        <v>274</v>
      </c>
      <c r="C325" s="72" t="s">
        <v>74</v>
      </c>
      <c r="D325" s="69" t="s">
        <v>318</v>
      </c>
      <c r="E325" s="69"/>
      <c r="F325" s="69"/>
      <c r="G325" s="73"/>
      <c r="H325" s="74">
        <f t="shared" si="44"/>
        <v>0</v>
      </c>
      <c r="I325" s="29"/>
      <c r="J325" s="29"/>
    </row>
    <row r="326" spans="1:10" ht="36" customHeight="1" x14ac:dyDescent="0.2">
      <c r="A326" s="28"/>
      <c r="B326" s="69"/>
      <c r="C326" s="72" t="s">
        <v>267</v>
      </c>
      <c r="D326" s="69"/>
      <c r="E326" s="69" t="s">
        <v>0</v>
      </c>
      <c r="F326" s="69">
        <v>1</v>
      </c>
      <c r="G326" s="100"/>
      <c r="H326" s="74">
        <f t="shared" si="44"/>
        <v>0</v>
      </c>
      <c r="I326" s="29"/>
      <c r="J326" s="29"/>
    </row>
    <row r="327" spans="1:10" ht="36" customHeight="1" x14ac:dyDescent="0.2">
      <c r="A327" s="28"/>
      <c r="B327" s="69" t="s">
        <v>360</v>
      </c>
      <c r="C327" s="61" t="s">
        <v>50</v>
      </c>
      <c r="D327" s="60" t="s">
        <v>51</v>
      </c>
      <c r="E327" s="60"/>
      <c r="F327" s="60"/>
      <c r="G327" s="73"/>
      <c r="H327" s="74">
        <f t="shared" si="44"/>
        <v>0</v>
      </c>
      <c r="I327" s="29"/>
      <c r="J327" s="29"/>
    </row>
    <row r="328" spans="1:10" ht="36" customHeight="1" x14ac:dyDescent="0.2">
      <c r="A328" s="28"/>
      <c r="B328" s="69"/>
      <c r="C328" s="61" t="s">
        <v>52</v>
      </c>
      <c r="D328" s="60"/>
      <c r="E328" s="60" t="s">
        <v>0</v>
      </c>
      <c r="F328" s="60">
        <v>2</v>
      </c>
      <c r="G328" s="100"/>
      <c r="H328" s="74">
        <f t="shared" si="44"/>
        <v>0</v>
      </c>
      <c r="I328" s="29"/>
      <c r="J328" s="29"/>
    </row>
    <row r="329" spans="1:10" ht="36" customHeight="1" x14ac:dyDescent="0.2">
      <c r="A329" s="28"/>
      <c r="B329" s="69"/>
      <c r="C329" s="61" t="s">
        <v>53</v>
      </c>
      <c r="D329" s="60"/>
      <c r="E329" s="60" t="s">
        <v>0</v>
      </c>
      <c r="F329" s="60">
        <v>3</v>
      </c>
      <c r="G329" s="100"/>
      <c r="H329" s="74">
        <f t="shared" si="44"/>
        <v>0</v>
      </c>
      <c r="I329" s="29"/>
      <c r="J329" s="29"/>
    </row>
    <row r="330" spans="1:10" ht="36" customHeight="1" x14ac:dyDescent="0.2">
      <c r="A330" s="28"/>
      <c r="B330" s="69" t="s">
        <v>361</v>
      </c>
      <c r="C330" s="61" t="s">
        <v>55</v>
      </c>
      <c r="D330" s="60" t="s">
        <v>332</v>
      </c>
      <c r="E330" s="60"/>
      <c r="F330" s="60"/>
      <c r="G330" s="73"/>
      <c r="H330" s="74">
        <f t="shared" si="44"/>
        <v>0</v>
      </c>
      <c r="I330" s="29"/>
      <c r="J330" s="29"/>
    </row>
    <row r="331" spans="1:10" ht="36" customHeight="1" x14ac:dyDescent="0.2">
      <c r="A331" s="28"/>
      <c r="B331" s="69"/>
      <c r="C331" s="61" t="s">
        <v>56</v>
      </c>
      <c r="D331" s="60"/>
      <c r="E331" s="60" t="s">
        <v>0</v>
      </c>
      <c r="F331" s="60">
        <v>2</v>
      </c>
      <c r="G331" s="100"/>
      <c r="H331" s="74">
        <f t="shared" si="44"/>
        <v>0</v>
      </c>
      <c r="I331" s="29"/>
      <c r="J331" s="29"/>
    </row>
    <row r="332" spans="1:10" ht="36" customHeight="1" x14ac:dyDescent="0.2">
      <c r="A332" s="28"/>
      <c r="B332" s="69"/>
      <c r="C332" s="61" t="s">
        <v>57</v>
      </c>
      <c r="D332" s="60"/>
      <c r="E332" s="60" t="s">
        <v>0</v>
      </c>
      <c r="F332" s="60">
        <v>2</v>
      </c>
      <c r="G332" s="100"/>
      <c r="H332" s="74">
        <f t="shared" si="44"/>
        <v>0</v>
      </c>
      <c r="I332" s="29"/>
      <c r="J332" s="29"/>
    </row>
    <row r="333" spans="1:10" ht="36" customHeight="1" x14ac:dyDescent="0.2">
      <c r="A333" s="28"/>
      <c r="B333" s="69" t="s">
        <v>362</v>
      </c>
      <c r="C333" s="61" t="s">
        <v>369</v>
      </c>
      <c r="D333" s="60" t="s">
        <v>370</v>
      </c>
      <c r="E333" s="60" t="s">
        <v>68</v>
      </c>
      <c r="F333" s="60">
        <v>10</v>
      </c>
      <c r="G333" s="100"/>
      <c r="H333" s="74">
        <f t="shared" si="44"/>
        <v>0</v>
      </c>
      <c r="I333" s="29"/>
      <c r="J333" s="29"/>
    </row>
    <row r="334" spans="1:10" ht="36" customHeight="1" x14ac:dyDescent="0.2">
      <c r="A334" s="28"/>
      <c r="B334" s="69" t="s">
        <v>368</v>
      </c>
      <c r="C334" s="72" t="s">
        <v>75</v>
      </c>
      <c r="D334" s="69" t="s">
        <v>328</v>
      </c>
      <c r="E334" s="69"/>
      <c r="F334" s="69"/>
      <c r="G334" s="73"/>
      <c r="H334" s="74">
        <f t="shared" si="44"/>
        <v>0</v>
      </c>
      <c r="I334" s="29"/>
      <c r="J334" s="29"/>
    </row>
    <row r="335" spans="1:10" ht="36" customHeight="1" x14ac:dyDescent="0.2">
      <c r="A335" s="28"/>
      <c r="B335" s="69"/>
      <c r="C335" s="72" t="s">
        <v>265</v>
      </c>
      <c r="D335" s="69"/>
      <c r="E335" s="69" t="s">
        <v>45</v>
      </c>
      <c r="F335" s="69">
        <v>160.69999999999999</v>
      </c>
      <c r="G335" s="100"/>
      <c r="H335" s="74">
        <f t="shared" si="44"/>
        <v>0</v>
      </c>
      <c r="I335" s="29"/>
      <c r="J335" s="29"/>
    </row>
    <row r="336" spans="1:10" ht="36" customHeight="1" x14ac:dyDescent="0.2">
      <c r="A336" s="28"/>
      <c r="B336" s="69"/>
      <c r="C336" s="72" t="s">
        <v>266</v>
      </c>
      <c r="D336" s="69"/>
      <c r="E336" s="69" t="s">
        <v>45</v>
      </c>
      <c r="F336" s="69">
        <v>160.69999999999999</v>
      </c>
      <c r="G336" s="100"/>
      <c r="H336" s="74">
        <f t="shared" si="44"/>
        <v>0</v>
      </c>
      <c r="I336" s="29"/>
      <c r="J336" s="29"/>
    </row>
    <row r="337" spans="2:8" ht="36" customHeight="1" thickBot="1" x14ac:dyDescent="0.25">
      <c r="B337" s="79" t="str">
        <f>B320</f>
        <v>U</v>
      </c>
      <c r="C337" s="80" t="str">
        <f>UPPER(C320)</f>
        <v>63 BARKER BOULEVARD OUTFALL (S-MA70031713)</v>
      </c>
      <c r="D337" s="81"/>
      <c r="E337" s="81"/>
      <c r="F337" s="137" t="s">
        <v>34</v>
      </c>
      <c r="G337" s="137"/>
      <c r="H337" s="82">
        <f>SUM(H321:H336)</f>
        <v>0</v>
      </c>
    </row>
    <row r="338" spans="2:8" ht="38.25" customHeight="1" thickTop="1" x14ac:dyDescent="0.2">
      <c r="B338" s="87"/>
      <c r="C338" s="84" t="s">
        <v>220</v>
      </c>
      <c r="D338" s="85"/>
      <c r="E338" s="85"/>
      <c r="F338" s="85"/>
      <c r="G338" s="86"/>
      <c r="H338" s="105"/>
    </row>
    <row r="339" spans="2:8" ht="36" customHeight="1" x14ac:dyDescent="0.2">
      <c r="B339" s="87" t="str">
        <f>B6</f>
        <v>A</v>
      </c>
      <c r="C339" s="88" t="str">
        <f>C6</f>
        <v xml:space="preserve">KINGSTON ROW &amp; DUNKIRK DRIVE OUTFALL (S-MA50017492) </v>
      </c>
      <c r="D339" s="85"/>
      <c r="E339" s="85"/>
      <c r="F339" s="85"/>
      <c r="G339" s="132">
        <f>H27</f>
        <v>12000</v>
      </c>
      <c r="H339" s="133"/>
    </row>
    <row r="340" spans="2:8" ht="36" customHeight="1" x14ac:dyDescent="0.2">
      <c r="B340" s="87" t="str">
        <f>B28</f>
        <v>B</v>
      </c>
      <c r="C340" s="88" t="str">
        <f>C28</f>
        <v xml:space="preserve">143 KINGSTON ROW OUTFALL (S-MA50014591) </v>
      </c>
      <c r="D340" s="85"/>
      <c r="E340" s="85"/>
      <c r="F340" s="85"/>
      <c r="G340" s="114">
        <f>H46</f>
        <v>0</v>
      </c>
      <c r="H340" s="115"/>
    </row>
    <row r="341" spans="2:8" ht="36" customHeight="1" x14ac:dyDescent="0.2">
      <c r="B341" s="87" t="str">
        <f>B47</f>
        <v>C</v>
      </c>
      <c r="C341" s="88" t="str">
        <f>C47</f>
        <v xml:space="preserve">691 TACHE AVENUE OUTFALL (S-MA70047759) </v>
      </c>
      <c r="D341" s="88"/>
      <c r="E341" s="85"/>
      <c r="F341" s="85"/>
      <c r="G341" s="114">
        <f>H54</f>
        <v>0</v>
      </c>
      <c r="H341" s="115"/>
    </row>
    <row r="342" spans="2:8" ht="36" customHeight="1" x14ac:dyDescent="0.2">
      <c r="B342" s="89" t="str">
        <f>B55</f>
        <v>D</v>
      </c>
      <c r="C342" s="88" t="str">
        <f>C55</f>
        <v xml:space="preserve">50 EASTWOOD DRIVE OUTFALL (S-MA40000014) </v>
      </c>
      <c r="D342" s="88"/>
      <c r="E342" s="85"/>
      <c r="F342" s="85"/>
      <c r="G342" s="114">
        <f>H87</f>
        <v>5000</v>
      </c>
      <c r="H342" s="115"/>
    </row>
    <row r="343" spans="2:8" ht="36" customHeight="1" x14ac:dyDescent="0.2">
      <c r="B343" s="87" t="str">
        <f>B88</f>
        <v>E</v>
      </c>
      <c r="C343" s="88" t="str">
        <f>C88</f>
        <v xml:space="preserve">ASSINIBOINE CRESCENT/WINDHAM ROAD OUTFALL (S-MA20005071) </v>
      </c>
      <c r="D343" s="85"/>
      <c r="E343" s="85"/>
      <c r="F343" s="85"/>
      <c r="G343" s="114">
        <f>H108</f>
        <v>0</v>
      </c>
      <c r="H343" s="115"/>
    </row>
    <row r="344" spans="2:8" ht="36" customHeight="1" x14ac:dyDescent="0.2">
      <c r="B344" s="87" t="str">
        <f>B109</f>
        <v>F</v>
      </c>
      <c r="C344" s="88" t="str">
        <f>C136</f>
        <v xml:space="preserve">2782 ASSINIBOINE AVENUE OUTFALL (S-MA70073365) </v>
      </c>
      <c r="D344" s="85"/>
      <c r="E344" s="85"/>
      <c r="F344" s="85"/>
      <c r="G344" s="114">
        <f>H136</f>
        <v>5000</v>
      </c>
      <c r="H344" s="115"/>
    </row>
    <row r="345" spans="2:8" ht="36" customHeight="1" x14ac:dyDescent="0.2">
      <c r="B345" s="87" t="str">
        <f>B137</f>
        <v>G</v>
      </c>
      <c r="C345" s="116" t="str">
        <f>C137</f>
        <v xml:space="preserve">3145 NESS AVENUE OUTFALLS (S-MA20000077 AND S-MA20000072) </v>
      </c>
      <c r="D345" s="116"/>
      <c r="E345" s="85"/>
      <c r="F345" s="85"/>
      <c r="G345" s="114">
        <f>H162</f>
        <v>0</v>
      </c>
      <c r="H345" s="115"/>
    </row>
    <row r="346" spans="2:8" ht="36" customHeight="1" x14ac:dyDescent="0.2">
      <c r="B346" s="87" t="str">
        <f>B163</f>
        <v>H</v>
      </c>
      <c r="C346" s="88" t="str">
        <f>C163</f>
        <v xml:space="preserve">WELLINGTON CRESCENT OUTFALL (S-MA60007249) </v>
      </c>
      <c r="D346" s="85"/>
      <c r="E346" s="85"/>
      <c r="F346" s="85"/>
      <c r="G346" s="114">
        <f>H184</f>
        <v>0</v>
      </c>
      <c r="H346" s="115"/>
    </row>
    <row r="347" spans="2:8" ht="36" customHeight="1" x14ac:dyDescent="0.2">
      <c r="B347" s="87" t="str">
        <f>B185</f>
        <v>I</v>
      </c>
      <c r="C347" s="88" t="str">
        <f>C199</f>
        <v>300 DUNKIRK DRIVE OUTFALL (S-MA50011492)</v>
      </c>
      <c r="D347" s="85"/>
      <c r="E347" s="85"/>
      <c r="F347" s="85"/>
      <c r="G347" s="114">
        <f>H199</f>
        <v>0</v>
      </c>
      <c r="H347" s="115"/>
    </row>
    <row r="348" spans="2:8" ht="36" customHeight="1" x14ac:dyDescent="0.2">
      <c r="B348" s="87" t="str">
        <f>B206</f>
        <v>J</v>
      </c>
      <c r="C348" s="116" t="str">
        <f>C206</f>
        <v xml:space="preserve">STURGEON ROAD OUTFALL (S-MA20003873) </v>
      </c>
      <c r="D348" s="116"/>
      <c r="E348" s="85"/>
      <c r="F348" s="85"/>
      <c r="G348" s="114">
        <f>H206</f>
        <v>0</v>
      </c>
      <c r="H348" s="115"/>
    </row>
    <row r="349" spans="2:8" ht="36" customHeight="1" x14ac:dyDescent="0.2">
      <c r="B349" s="87" t="str">
        <f>B207</f>
        <v>K</v>
      </c>
      <c r="C349" s="116" t="str">
        <f>C216</f>
        <v>242 METCALFE AVENUE OUTFALL (S-MA70011115)</v>
      </c>
      <c r="D349" s="116"/>
      <c r="E349" s="85"/>
      <c r="F349" s="85"/>
      <c r="G349" s="114">
        <f>H216</f>
        <v>0</v>
      </c>
      <c r="H349" s="115"/>
    </row>
    <row r="350" spans="2:8" ht="36" customHeight="1" x14ac:dyDescent="0.2">
      <c r="B350" s="87" t="str">
        <f>B217</f>
        <v>L</v>
      </c>
      <c r="C350" s="88" t="str">
        <f>C230</f>
        <v>1 HART AVENUE OUTFALL (S-MA70043042)</v>
      </c>
      <c r="D350" s="85"/>
      <c r="E350" s="85"/>
      <c r="F350" s="85"/>
      <c r="G350" s="114">
        <f>H230</f>
        <v>0</v>
      </c>
      <c r="H350" s="115"/>
    </row>
    <row r="351" spans="2:8" ht="36" customHeight="1" x14ac:dyDescent="0.2">
      <c r="B351" s="90" t="str">
        <f>B231</f>
        <v>M</v>
      </c>
      <c r="C351" s="88" t="str">
        <f>C231</f>
        <v>108 SELKIRK AVENUE OUTFALL (S-MA70007427)</v>
      </c>
      <c r="D351" s="91"/>
      <c r="E351" s="91"/>
      <c r="F351" s="91"/>
      <c r="G351" s="117">
        <f>H238</f>
        <v>0</v>
      </c>
      <c r="H351" s="118"/>
    </row>
    <row r="352" spans="2:8" ht="36" customHeight="1" x14ac:dyDescent="0.2">
      <c r="B352" s="90" t="str">
        <f>B253</f>
        <v>N</v>
      </c>
      <c r="C352" s="88" t="str">
        <f>C253</f>
        <v>WATERFRONT DRIVE AND MCDERMOT AVENUE OUTFALL (S-MA70145080)</v>
      </c>
      <c r="D352" s="91"/>
      <c r="E352" s="91"/>
      <c r="F352" s="91"/>
      <c r="G352" s="117">
        <f>H253</f>
        <v>10000</v>
      </c>
      <c r="H352" s="118"/>
    </row>
    <row r="353" spans="2:8" ht="36" customHeight="1" x14ac:dyDescent="0.2">
      <c r="B353" s="90" t="str">
        <f>B263</f>
        <v>O</v>
      </c>
      <c r="C353" s="88" t="str">
        <f>C263</f>
        <v>GRANITE WAY OUTFALL (S-MA20014505)</v>
      </c>
      <c r="D353" s="91"/>
      <c r="E353" s="91"/>
      <c r="F353" s="91"/>
      <c r="G353" s="117">
        <f>H263</f>
        <v>0</v>
      </c>
      <c r="H353" s="118"/>
    </row>
    <row r="354" spans="2:8" ht="36" customHeight="1" x14ac:dyDescent="0.2">
      <c r="B354" s="90" t="str">
        <f>B264</f>
        <v>P</v>
      </c>
      <c r="C354" s="88" t="str">
        <f>C264</f>
        <v>2464 ASSINIBOINE CRESCENT OUTFALL (S-MA20005373)</v>
      </c>
      <c r="D354" s="88"/>
      <c r="E354" s="91"/>
      <c r="F354" s="91"/>
      <c r="G354" s="117">
        <f>H272</f>
        <v>0</v>
      </c>
      <c r="H354" s="118"/>
    </row>
    <row r="355" spans="2:8" ht="36" customHeight="1" x14ac:dyDescent="0.2">
      <c r="B355" s="87" t="str">
        <f>B273</f>
        <v>Q</v>
      </c>
      <c r="C355" s="116" t="str">
        <f>C279</f>
        <v>745 TACHE AVENUE OUTFALL (S-MA70017688)</v>
      </c>
      <c r="D355" s="116"/>
      <c r="E355" s="85"/>
      <c r="F355" s="85"/>
      <c r="G355" s="114">
        <f>H279</f>
        <v>0</v>
      </c>
      <c r="H355" s="115"/>
    </row>
    <row r="356" spans="2:8" ht="36" customHeight="1" x14ac:dyDescent="0.2">
      <c r="B356" s="87" t="str">
        <f>B280</f>
        <v>R</v>
      </c>
      <c r="C356" s="116" t="str">
        <f>C291</f>
        <v>3087 VIALOUX DRIVE OUTFALL (S-MA60003875)</v>
      </c>
      <c r="D356" s="116"/>
      <c r="E356" s="85"/>
      <c r="F356" s="85"/>
      <c r="G356" s="114">
        <f>H291</f>
        <v>0</v>
      </c>
      <c r="H356" s="115"/>
    </row>
    <row r="357" spans="2:8" ht="36" customHeight="1" x14ac:dyDescent="0.2">
      <c r="B357" s="87" t="str">
        <f>B292</f>
        <v>S</v>
      </c>
      <c r="C357" s="88" t="str">
        <f>C310</f>
        <v>300 BREDIN DRIVE OUTFALL (S-MA40005212)</v>
      </c>
      <c r="D357" s="85"/>
      <c r="E357" s="85"/>
      <c r="F357" s="85"/>
      <c r="G357" s="114">
        <f>H310</f>
        <v>0</v>
      </c>
      <c r="H357" s="115"/>
    </row>
    <row r="358" spans="2:8" ht="36" customHeight="1" x14ac:dyDescent="0.2">
      <c r="B358" s="87" t="str">
        <f>B311</f>
        <v>T</v>
      </c>
      <c r="C358" s="88" t="str">
        <f>C319</f>
        <v>521 ST JOHN AMBULANCE WAY OUTFALL (S-MA20011467)</v>
      </c>
      <c r="D358" s="85"/>
      <c r="E358" s="85"/>
      <c r="F358" s="85"/>
      <c r="G358" s="114">
        <f>H319</f>
        <v>0</v>
      </c>
      <c r="H358" s="115"/>
    </row>
    <row r="359" spans="2:8" ht="36" customHeight="1" x14ac:dyDescent="0.2">
      <c r="B359" s="87" t="str">
        <f>B320</f>
        <v>U</v>
      </c>
      <c r="C359" s="116" t="str">
        <f>C337</f>
        <v>63 BARKER BOULEVARD OUTFALL (S-MA70031713)</v>
      </c>
      <c r="D359" s="116"/>
      <c r="E359" s="85"/>
      <c r="F359" s="85"/>
      <c r="G359" s="114">
        <f>H337</f>
        <v>0</v>
      </c>
      <c r="H359" s="115"/>
    </row>
    <row r="360" spans="2:8" ht="36" customHeight="1" x14ac:dyDescent="0.2">
      <c r="B360" s="92"/>
      <c r="C360" s="85"/>
      <c r="D360" s="85"/>
      <c r="E360" s="83"/>
      <c r="F360" s="85"/>
      <c r="G360" s="104"/>
      <c r="H360" s="104"/>
    </row>
    <row r="361" spans="2:8" ht="36" customHeight="1" x14ac:dyDescent="0.2">
      <c r="B361" s="130" t="s">
        <v>221</v>
      </c>
      <c r="C361" s="130"/>
      <c r="D361" s="130"/>
      <c r="E361" s="130"/>
      <c r="F361" s="130"/>
      <c r="G361" s="131">
        <f>SUM(G339:H359)</f>
        <v>32000</v>
      </c>
      <c r="H361" s="131"/>
    </row>
    <row r="362" spans="2:8" ht="36" customHeight="1" x14ac:dyDescent="0.2">
      <c r="B362" s="93"/>
      <c r="C362" s="94"/>
      <c r="D362" s="95"/>
      <c r="E362" s="94"/>
      <c r="F362" s="96"/>
      <c r="G362" s="97"/>
      <c r="H362" s="98"/>
    </row>
    <row r="363" spans="2:8" x14ac:dyDescent="0.2">
      <c r="B363" s="22"/>
      <c r="C363" s="21"/>
      <c r="D363" s="23"/>
      <c r="E363" s="21"/>
      <c r="F363" s="24"/>
      <c r="G363" s="25"/>
      <c r="H363" s="25"/>
    </row>
  </sheetData>
  <sheetProtection algorithmName="SHA-512" hashValue="TGYw8GWZIbzikCi29C322Ah+6GS47Nsq1/xnoo8RZdBwPcX3Xk2r/ahxmiEYCfIuF6NWL/IbWBH0YxBMXhwSYw==" saltValue="t8FqdYFKGOAByJ3YvV/wQw==" spinCount="100000" sheet="1" selectLockedCells="1"/>
  <mergeCells count="80">
    <mergeCell ref="C231:H231"/>
    <mergeCell ref="C273:H273"/>
    <mergeCell ref="F279:G279"/>
    <mergeCell ref="F337:G337"/>
    <mergeCell ref="C320:H320"/>
    <mergeCell ref="F291:G291"/>
    <mergeCell ref="C292:H292"/>
    <mergeCell ref="F310:G310"/>
    <mergeCell ref="C311:H311"/>
    <mergeCell ref="F238:G238"/>
    <mergeCell ref="C254:H254"/>
    <mergeCell ref="F263:G263"/>
    <mergeCell ref="C185:H185"/>
    <mergeCell ref="C200:H200"/>
    <mergeCell ref="C206:E206"/>
    <mergeCell ref="F206:G206"/>
    <mergeCell ref="F199:G199"/>
    <mergeCell ref="B361:F361"/>
    <mergeCell ref="G361:H361"/>
    <mergeCell ref="C207:H207"/>
    <mergeCell ref="F216:G216"/>
    <mergeCell ref="C217:H217"/>
    <mergeCell ref="F230:G230"/>
    <mergeCell ref="C239:H239"/>
    <mergeCell ref="F253:G253"/>
    <mergeCell ref="G339:H339"/>
    <mergeCell ref="G340:H340"/>
    <mergeCell ref="G341:H341"/>
    <mergeCell ref="F319:G319"/>
    <mergeCell ref="G342:H342"/>
    <mergeCell ref="C280:H280"/>
    <mergeCell ref="C264:H264"/>
    <mergeCell ref="F272:G272"/>
    <mergeCell ref="C55:H55"/>
    <mergeCell ref="C87:E87"/>
    <mergeCell ref="F87:G87"/>
    <mergeCell ref="C47:H47"/>
    <mergeCell ref="C54:E54"/>
    <mergeCell ref="F54:G54"/>
    <mergeCell ref="C6:H6"/>
    <mergeCell ref="C27:E27"/>
    <mergeCell ref="F27:G27"/>
    <mergeCell ref="C28:H28"/>
    <mergeCell ref="C46:E46"/>
    <mergeCell ref="F46:G46"/>
    <mergeCell ref="C108:E108"/>
    <mergeCell ref="C88:H88"/>
    <mergeCell ref="C109:H109"/>
    <mergeCell ref="C136:E136"/>
    <mergeCell ref="F136:G136"/>
    <mergeCell ref="F108:G108"/>
    <mergeCell ref="C163:H163"/>
    <mergeCell ref="C184:E184"/>
    <mergeCell ref="F184:G184"/>
    <mergeCell ref="C137:H137"/>
    <mergeCell ref="C162:E162"/>
    <mergeCell ref="F162:G162"/>
    <mergeCell ref="C349:D349"/>
    <mergeCell ref="G349:H349"/>
    <mergeCell ref="C359:D359"/>
    <mergeCell ref="G359:H359"/>
    <mergeCell ref="C355:D355"/>
    <mergeCell ref="G355:H355"/>
    <mergeCell ref="C356:D356"/>
    <mergeCell ref="G356:H356"/>
    <mergeCell ref="G357:H357"/>
    <mergeCell ref="G358:H358"/>
    <mergeCell ref="G354:H354"/>
    <mergeCell ref="G350:H350"/>
    <mergeCell ref="G351:H351"/>
    <mergeCell ref="G352:H352"/>
    <mergeCell ref="G353:H353"/>
    <mergeCell ref="G346:H346"/>
    <mergeCell ref="G347:H347"/>
    <mergeCell ref="C348:D348"/>
    <mergeCell ref="G348:H348"/>
    <mergeCell ref="G343:H343"/>
    <mergeCell ref="G344:H344"/>
    <mergeCell ref="C345:D345"/>
    <mergeCell ref="G345:H345"/>
  </mergeCells>
  <phoneticPr fontId="45" type="noConversion"/>
  <conditionalFormatting sqref="D6:D7 D113:D116 D338:D339 D11:D14 D186:D196 D51">
    <cfRule type="cellIs" dxfId="375" priority="1448" stopIfTrue="1" operator="equal">
      <formula>"CW 2130-R11"</formula>
    </cfRule>
    <cfRule type="cellIs" dxfId="374" priority="1449" stopIfTrue="1" operator="equal">
      <formula>"CW 3120-R2"</formula>
    </cfRule>
    <cfRule type="cellIs" dxfId="373" priority="1450" stopIfTrue="1" operator="equal">
      <formula>"CW 3240-R7"</formula>
    </cfRule>
  </conditionalFormatting>
  <conditionalFormatting sqref="D18">
    <cfRule type="cellIs" dxfId="372" priority="1445" stopIfTrue="1" operator="equal">
      <formula>"CW 2130-R11"</formula>
    </cfRule>
    <cfRule type="cellIs" dxfId="371" priority="1446" stopIfTrue="1" operator="equal">
      <formula>"CW 3120-R2"</formula>
    </cfRule>
    <cfRule type="cellIs" dxfId="370" priority="1447" stopIfTrue="1" operator="equal">
      <formula>"CW 3240-R7"</formula>
    </cfRule>
  </conditionalFormatting>
  <conditionalFormatting sqref="D19">
    <cfRule type="cellIs" dxfId="369" priority="1442" stopIfTrue="1" operator="equal">
      <formula>"CW 2130-R11"</formula>
    </cfRule>
    <cfRule type="cellIs" dxfId="368" priority="1443" stopIfTrue="1" operator="equal">
      <formula>"CW 3120-R2"</formula>
    </cfRule>
    <cfRule type="cellIs" dxfId="367" priority="1444" stopIfTrue="1" operator="equal">
      <formula>"CW 3240-R7"</formula>
    </cfRule>
  </conditionalFormatting>
  <conditionalFormatting sqref="D20 D86 D81:D83">
    <cfRule type="cellIs" dxfId="366" priority="1422" stopIfTrue="1" operator="equal">
      <formula>"CW 3120-R2"</formula>
    </cfRule>
    <cfRule type="cellIs" dxfId="365" priority="1423" stopIfTrue="1" operator="equal">
      <formula>"CW 3240-R7"</formula>
    </cfRule>
  </conditionalFormatting>
  <conditionalFormatting sqref="D199">
    <cfRule type="cellIs" dxfId="364" priority="1384" stopIfTrue="1" operator="equal">
      <formula>"CW 2130-R11"</formula>
    </cfRule>
    <cfRule type="cellIs" dxfId="363" priority="1385" stopIfTrue="1" operator="equal">
      <formula>"CW 3120-R2"</formula>
    </cfRule>
    <cfRule type="cellIs" dxfId="362" priority="1386" stopIfTrue="1" operator="equal">
      <formula>"CW 3240-R7"</formula>
    </cfRule>
  </conditionalFormatting>
  <conditionalFormatting sqref="D216">
    <cfRule type="cellIs" dxfId="361" priority="1363" stopIfTrue="1" operator="equal">
      <formula>"CW 2130-R11"</formula>
    </cfRule>
    <cfRule type="cellIs" dxfId="360" priority="1364" stopIfTrue="1" operator="equal">
      <formula>"CW 3120-R2"</formula>
    </cfRule>
    <cfRule type="cellIs" dxfId="359" priority="1365" stopIfTrue="1" operator="equal">
      <formula>"CW 3240-R7"</formula>
    </cfRule>
  </conditionalFormatting>
  <conditionalFormatting sqref="D360">
    <cfRule type="cellIs" dxfId="358" priority="1378" stopIfTrue="1" operator="equal">
      <formula>"CW 2130-R11"</formula>
    </cfRule>
    <cfRule type="cellIs" dxfId="357" priority="1379" stopIfTrue="1" operator="equal">
      <formula>"CW 3120-R2"</formula>
    </cfRule>
    <cfRule type="cellIs" dxfId="356" priority="1380" stopIfTrue="1" operator="equal">
      <formula>"CW 3240-R7"</formula>
    </cfRule>
  </conditionalFormatting>
  <conditionalFormatting sqref="D28">
    <cfRule type="cellIs" dxfId="355" priority="1348" stopIfTrue="1" operator="equal">
      <formula>"CW 2130-R11"</formula>
    </cfRule>
    <cfRule type="cellIs" dxfId="354" priority="1349" stopIfTrue="1" operator="equal">
      <formula>"CW 3120-R2"</formula>
    </cfRule>
    <cfRule type="cellIs" dxfId="353" priority="1350" stopIfTrue="1" operator="equal">
      <formula>"CW 3240-R7"</formula>
    </cfRule>
  </conditionalFormatting>
  <conditionalFormatting sqref="D207">
    <cfRule type="cellIs" dxfId="352" priority="1366" stopIfTrue="1" operator="equal">
      <formula>"CW 2130-R11"</formula>
    </cfRule>
    <cfRule type="cellIs" dxfId="351" priority="1367" stopIfTrue="1" operator="equal">
      <formula>"CW 3120-R2"</formula>
    </cfRule>
    <cfRule type="cellIs" dxfId="350" priority="1368" stopIfTrue="1" operator="equal">
      <formula>"CW 3240-R7"</formula>
    </cfRule>
  </conditionalFormatting>
  <conditionalFormatting sqref="D47">
    <cfRule type="cellIs" dxfId="349" priority="1226" stopIfTrue="1" operator="equal">
      <formula>"CW 2130-R11"</formula>
    </cfRule>
    <cfRule type="cellIs" dxfId="348" priority="1227" stopIfTrue="1" operator="equal">
      <formula>"CW 3120-R2"</formula>
    </cfRule>
    <cfRule type="cellIs" dxfId="347" priority="1228" stopIfTrue="1" operator="equal">
      <formula>"CW 3240-R7"</formula>
    </cfRule>
  </conditionalFormatting>
  <conditionalFormatting sqref="D88">
    <cfRule type="cellIs" dxfId="346" priority="1104" stopIfTrue="1" operator="equal">
      <formula>"CW 2130-R11"</formula>
    </cfRule>
    <cfRule type="cellIs" dxfId="345" priority="1105" stopIfTrue="1" operator="equal">
      <formula>"CW 3120-R2"</formula>
    </cfRule>
    <cfRule type="cellIs" dxfId="344" priority="1106" stopIfTrue="1" operator="equal">
      <formula>"CW 3240-R7"</formula>
    </cfRule>
  </conditionalFormatting>
  <conditionalFormatting sqref="D55">
    <cfRule type="cellIs" dxfId="343" priority="1165" stopIfTrue="1" operator="equal">
      <formula>"CW 2130-R11"</formula>
    </cfRule>
    <cfRule type="cellIs" dxfId="342" priority="1166" stopIfTrue="1" operator="equal">
      <formula>"CW 3120-R2"</formula>
    </cfRule>
    <cfRule type="cellIs" dxfId="341" priority="1167" stopIfTrue="1" operator="equal">
      <formula>"CW 3240-R7"</formula>
    </cfRule>
  </conditionalFormatting>
  <conditionalFormatting sqref="D109">
    <cfRule type="cellIs" dxfId="340" priority="1043" stopIfTrue="1" operator="equal">
      <formula>"CW 2130-R11"</formula>
    </cfRule>
    <cfRule type="cellIs" dxfId="339" priority="1044" stopIfTrue="1" operator="equal">
      <formula>"CW 3120-R2"</formula>
    </cfRule>
    <cfRule type="cellIs" dxfId="338" priority="1045" stopIfTrue="1" operator="equal">
      <formula>"CW 3240-R7"</formula>
    </cfRule>
  </conditionalFormatting>
  <conditionalFormatting sqref="D137">
    <cfRule type="cellIs" dxfId="337" priority="982" stopIfTrue="1" operator="equal">
      <formula>"CW 2130-R11"</formula>
    </cfRule>
    <cfRule type="cellIs" dxfId="336" priority="983" stopIfTrue="1" operator="equal">
      <formula>"CW 3120-R2"</formula>
    </cfRule>
    <cfRule type="cellIs" dxfId="335" priority="984" stopIfTrue="1" operator="equal">
      <formula>"CW 3240-R7"</formula>
    </cfRule>
  </conditionalFormatting>
  <conditionalFormatting sqref="D163">
    <cfRule type="cellIs" dxfId="334" priority="860" stopIfTrue="1" operator="equal">
      <formula>"CW 2130-R11"</formula>
    </cfRule>
    <cfRule type="cellIs" dxfId="333" priority="861" stopIfTrue="1" operator="equal">
      <formula>"CW 3120-R2"</formula>
    </cfRule>
    <cfRule type="cellIs" dxfId="332" priority="862" stopIfTrue="1" operator="equal">
      <formula>"CW 3240-R7"</formula>
    </cfRule>
  </conditionalFormatting>
  <conditionalFormatting sqref="D217">
    <cfRule type="cellIs" dxfId="331" priority="738" stopIfTrue="1" operator="equal">
      <formula>"CW 2130-R11"</formula>
    </cfRule>
    <cfRule type="cellIs" dxfId="330" priority="739" stopIfTrue="1" operator="equal">
      <formula>"CW 3120-R2"</formula>
    </cfRule>
    <cfRule type="cellIs" dxfId="329" priority="740" stopIfTrue="1" operator="equal">
      <formula>"CW 3240-R7"</formula>
    </cfRule>
  </conditionalFormatting>
  <conditionalFormatting sqref="D230">
    <cfRule type="cellIs" dxfId="328" priority="735" stopIfTrue="1" operator="equal">
      <formula>"CW 2130-R11"</formula>
    </cfRule>
    <cfRule type="cellIs" dxfId="327" priority="736" stopIfTrue="1" operator="equal">
      <formula>"CW 3120-R2"</formula>
    </cfRule>
    <cfRule type="cellIs" dxfId="326" priority="737" stopIfTrue="1" operator="equal">
      <formula>"CW 3240-R7"</formula>
    </cfRule>
  </conditionalFormatting>
  <conditionalFormatting sqref="D239">
    <cfRule type="cellIs" dxfId="325" priority="732" stopIfTrue="1" operator="equal">
      <formula>"CW 2130-R11"</formula>
    </cfRule>
    <cfRule type="cellIs" dxfId="324" priority="733" stopIfTrue="1" operator="equal">
      <formula>"CW 3120-R2"</formula>
    </cfRule>
    <cfRule type="cellIs" dxfId="323" priority="734" stopIfTrue="1" operator="equal">
      <formula>"CW 3240-R7"</formula>
    </cfRule>
  </conditionalFormatting>
  <conditionalFormatting sqref="D264">
    <cfRule type="cellIs" dxfId="322" priority="726" stopIfTrue="1" operator="equal">
      <formula>"CW 2130-R11"</formula>
    </cfRule>
    <cfRule type="cellIs" dxfId="321" priority="727" stopIfTrue="1" operator="equal">
      <formula>"CW 3120-R2"</formula>
    </cfRule>
    <cfRule type="cellIs" dxfId="320" priority="728" stopIfTrue="1" operator="equal">
      <formula>"CW 3240-R7"</formula>
    </cfRule>
  </conditionalFormatting>
  <conditionalFormatting sqref="D272">
    <cfRule type="cellIs" dxfId="319" priority="723" stopIfTrue="1" operator="equal">
      <formula>"CW 2130-R11"</formula>
    </cfRule>
    <cfRule type="cellIs" dxfId="318" priority="724" stopIfTrue="1" operator="equal">
      <formula>"CW 3120-R2"</formula>
    </cfRule>
    <cfRule type="cellIs" dxfId="317" priority="725" stopIfTrue="1" operator="equal">
      <formula>"CW 3240-R7"</formula>
    </cfRule>
  </conditionalFormatting>
  <conditionalFormatting sqref="D273">
    <cfRule type="cellIs" dxfId="316" priority="720" stopIfTrue="1" operator="equal">
      <formula>"CW 2130-R11"</formula>
    </cfRule>
    <cfRule type="cellIs" dxfId="315" priority="721" stopIfTrue="1" operator="equal">
      <formula>"CW 3120-R2"</formula>
    </cfRule>
    <cfRule type="cellIs" dxfId="314" priority="722" stopIfTrue="1" operator="equal">
      <formula>"CW 3240-R7"</formula>
    </cfRule>
  </conditionalFormatting>
  <conditionalFormatting sqref="D279">
    <cfRule type="cellIs" dxfId="313" priority="717" stopIfTrue="1" operator="equal">
      <formula>"CW 2130-R11"</formula>
    </cfRule>
    <cfRule type="cellIs" dxfId="312" priority="718" stopIfTrue="1" operator="equal">
      <formula>"CW 3120-R2"</formula>
    </cfRule>
    <cfRule type="cellIs" dxfId="311" priority="719" stopIfTrue="1" operator="equal">
      <formula>"CW 3240-R7"</formula>
    </cfRule>
  </conditionalFormatting>
  <conditionalFormatting sqref="D280">
    <cfRule type="cellIs" dxfId="310" priority="714" stopIfTrue="1" operator="equal">
      <formula>"CW 2130-R11"</formula>
    </cfRule>
    <cfRule type="cellIs" dxfId="309" priority="715" stopIfTrue="1" operator="equal">
      <formula>"CW 3120-R2"</formula>
    </cfRule>
    <cfRule type="cellIs" dxfId="308" priority="716" stopIfTrue="1" operator="equal">
      <formula>"CW 3240-R7"</formula>
    </cfRule>
  </conditionalFormatting>
  <conditionalFormatting sqref="D291">
    <cfRule type="cellIs" dxfId="307" priority="711" stopIfTrue="1" operator="equal">
      <formula>"CW 2130-R11"</formula>
    </cfRule>
    <cfRule type="cellIs" dxfId="306" priority="712" stopIfTrue="1" operator="equal">
      <formula>"CW 3120-R2"</formula>
    </cfRule>
    <cfRule type="cellIs" dxfId="305" priority="713" stopIfTrue="1" operator="equal">
      <formula>"CW 3240-R7"</formula>
    </cfRule>
  </conditionalFormatting>
  <conditionalFormatting sqref="D292">
    <cfRule type="cellIs" dxfId="304" priority="708" stopIfTrue="1" operator="equal">
      <formula>"CW 2130-R11"</formula>
    </cfRule>
    <cfRule type="cellIs" dxfId="303" priority="709" stopIfTrue="1" operator="equal">
      <formula>"CW 3120-R2"</formula>
    </cfRule>
    <cfRule type="cellIs" dxfId="302" priority="710" stopIfTrue="1" operator="equal">
      <formula>"CW 3240-R7"</formula>
    </cfRule>
  </conditionalFormatting>
  <conditionalFormatting sqref="D310">
    <cfRule type="cellIs" dxfId="301" priority="705" stopIfTrue="1" operator="equal">
      <formula>"CW 2130-R11"</formula>
    </cfRule>
    <cfRule type="cellIs" dxfId="300" priority="706" stopIfTrue="1" operator="equal">
      <formula>"CW 3120-R2"</formula>
    </cfRule>
    <cfRule type="cellIs" dxfId="299" priority="707" stopIfTrue="1" operator="equal">
      <formula>"CW 3240-R7"</formula>
    </cfRule>
  </conditionalFormatting>
  <conditionalFormatting sqref="D311">
    <cfRule type="cellIs" dxfId="298" priority="702" stopIfTrue="1" operator="equal">
      <formula>"CW 2130-R11"</formula>
    </cfRule>
    <cfRule type="cellIs" dxfId="297" priority="703" stopIfTrue="1" operator="equal">
      <formula>"CW 3120-R2"</formula>
    </cfRule>
    <cfRule type="cellIs" dxfId="296" priority="704" stopIfTrue="1" operator="equal">
      <formula>"CW 3240-R7"</formula>
    </cfRule>
  </conditionalFormatting>
  <conditionalFormatting sqref="D319">
    <cfRule type="cellIs" dxfId="295" priority="699" stopIfTrue="1" operator="equal">
      <formula>"CW 2130-R11"</formula>
    </cfRule>
    <cfRule type="cellIs" dxfId="294" priority="700" stopIfTrue="1" operator="equal">
      <formula>"CW 3120-R2"</formula>
    </cfRule>
    <cfRule type="cellIs" dxfId="293" priority="701" stopIfTrue="1" operator="equal">
      <formula>"CW 3240-R7"</formula>
    </cfRule>
  </conditionalFormatting>
  <conditionalFormatting sqref="D320">
    <cfRule type="cellIs" dxfId="292" priority="696" stopIfTrue="1" operator="equal">
      <formula>"CW 2130-R11"</formula>
    </cfRule>
    <cfRule type="cellIs" dxfId="291" priority="697" stopIfTrue="1" operator="equal">
      <formula>"CW 3120-R2"</formula>
    </cfRule>
    <cfRule type="cellIs" dxfId="290" priority="698" stopIfTrue="1" operator="equal">
      <formula>"CW 3240-R7"</formula>
    </cfRule>
  </conditionalFormatting>
  <conditionalFormatting sqref="D337">
    <cfRule type="cellIs" dxfId="289" priority="693" stopIfTrue="1" operator="equal">
      <formula>"CW 2130-R11"</formula>
    </cfRule>
    <cfRule type="cellIs" dxfId="288" priority="694" stopIfTrue="1" operator="equal">
      <formula>"CW 3120-R2"</formula>
    </cfRule>
    <cfRule type="cellIs" dxfId="287" priority="695" stopIfTrue="1" operator="equal">
      <formula>"CW 3240-R7"</formula>
    </cfRule>
  </conditionalFormatting>
  <conditionalFormatting sqref="D253">
    <cfRule type="cellIs" dxfId="286" priority="690" stopIfTrue="1" operator="equal">
      <formula>"CW 2130-R11"</formula>
    </cfRule>
    <cfRule type="cellIs" dxfId="285" priority="691" stopIfTrue="1" operator="equal">
      <formula>"CW 3120-R2"</formula>
    </cfRule>
    <cfRule type="cellIs" dxfId="284" priority="692" stopIfTrue="1" operator="equal">
      <formula>"CW 3240-R7"</formula>
    </cfRule>
  </conditionalFormatting>
  <conditionalFormatting sqref="D343:D344">
    <cfRule type="cellIs" dxfId="283" priority="687" stopIfTrue="1" operator="equal">
      <formula>"CW 2130-R11"</formula>
    </cfRule>
    <cfRule type="cellIs" dxfId="282" priority="688" stopIfTrue="1" operator="equal">
      <formula>"CW 3120-R2"</formula>
    </cfRule>
    <cfRule type="cellIs" dxfId="281" priority="689" stopIfTrue="1" operator="equal">
      <formula>"CW 3240-R7"</formula>
    </cfRule>
  </conditionalFormatting>
  <conditionalFormatting sqref="D346:D347">
    <cfRule type="cellIs" dxfId="280" priority="684" stopIfTrue="1" operator="equal">
      <formula>"CW 2130-R11"</formula>
    </cfRule>
    <cfRule type="cellIs" dxfId="279" priority="685" stopIfTrue="1" operator="equal">
      <formula>"CW 3120-R2"</formula>
    </cfRule>
    <cfRule type="cellIs" dxfId="278" priority="686" stopIfTrue="1" operator="equal">
      <formula>"CW 3240-R7"</formula>
    </cfRule>
  </conditionalFormatting>
  <conditionalFormatting sqref="D350:D353">
    <cfRule type="cellIs" dxfId="277" priority="681" stopIfTrue="1" operator="equal">
      <formula>"CW 2130-R11"</formula>
    </cfRule>
    <cfRule type="cellIs" dxfId="276" priority="682" stopIfTrue="1" operator="equal">
      <formula>"CW 3120-R2"</formula>
    </cfRule>
    <cfRule type="cellIs" dxfId="275" priority="683" stopIfTrue="1" operator="equal">
      <formula>"CW 3240-R7"</formula>
    </cfRule>
  </conditionalFormatting>
  <conditionalFormatting sqref="D340">
    <cfRule type="cellIs" dxfId="274" priority="678" stopIfTrue="1" operator="equal">
      <formula>"CW 2130-R11"</formula>
    </cfRule>
    <cfRule type="cellIs" dxfId="273" priority="679" stopIfTrue="1" operator="equal">
      <formula>"CW 3120-R2"</formula>
    </cfRule>
    <cfRule type="cellIs" dxfId="272" priority="680" stopIfTrue="1" operator="equal">
      <formula>"CW 3240-R7"</formula>
    </cfRule>
  </conditionalFormatting>
  <conditionalFormatting sqref="D357:D359">
    <cfRule type="cellIs" dxfId="271" priority="675" stopIfTrue="1" operator="equal">
      <formula>"CW 2130-R11"</formula>
    </cfRule>
    <cfRule type="cellIs" dxfId="270" priority="676" stopIfTrue="1" operator="equal">
      <formula>"CW 3120-R2"</formula>
    </cfRule>
    <cfRule type="cellIs" dxfId="269" priority="677" stopIfTrue="1" operator="equal">
      <formula>"CW 3240-R7"</formula>
    </cfRule>
  </conditionalFormatting>
  <conditionalFormatting sqref="D9:D10">
    <cfRule type="cellIs" dxfId="268" priority="669" stopIfTrue="1" operator="equal">
      <formula>"CW 2130-R11"</formula>
    </cfRule>
    <cfRule type="cellIs" dxfId="267" priority="670" stopIfTrue="1" operator="equal">
      <formula>"CW 3120-R2"</formula>
    </cfRule>
    <cfRule type="cellIs" dxfId="266" priority="671" stopIfTrue="1" operator="equal">
      <formula>"CW 3240-R7"</formula>
    </cfRule>
  </conditionalFormatting>
  <conditionalFormatting sqref="D48">
    <cfRule type="cellIs" dxfId="265" priority="622" stopIfTrue="1" operator="equal">
      <formula>"CW 2130-R11"</formula>
    </cfRule>
    <cfRule type="cellIs" dxfId="264" priority="623" stopIfTrue="1" operator="equal">
      <formula>"CW 3120-R2"</formula>
    </cfRule>
    <cfRule type="cellIs" dxfId="263" priority="624" stopIfTrue="1" operator="equal">
      <formula>"CW 3240-R7"</formula>
    </cfRule>
  </conditionalFormatting>
  <conditionalFormatting sqref="D130:D131">
    <cfRule type="cellIs" dxfId="262" priority="473" stopIfTrue="1" operator="equal">
      <formula>"CW 2130-R11"</formula>
    </cfRule>
    <cfRule type="cellIs" dxfId="261" priority="474" stopIfTrue="1" operator="equal">
      <formula>"CW 3120-R2"</formula>
    </cfRule>
    <cfRule type="cellIs" dxfId="260" priority="475" stopIfTrue="1" operator="equal">
      <formula>"CW 3240-R7"</formula>
    </cfRule>
  </conditionalFormatting>
  <conditionalFormatting sqref="D129">
    <cfRule type="cellIs" dxfId="259" priority="464" stopIfTrue="1" operator="equal">
      <formula>"CW 2130-R11"</formula>
    </cfRule>
    <cfRule type="cellIs" dxfId="258" priority="465" stopIfTrue="1" operator="equal">
      <formula>"CW 3120-R2"</formula>
    </cfRule>
    <cfRule type="cellIs" dxfId="257" priority="466" stopIfTrue="1" operator="equal">
      <formula>"CW 3240-R7"</formula>
    </cfRule>
  </conditionalFormatting>
  <conditionalFormatting sqref="D153">
    <cfRule type="cellIs" dxfId="256" priority="449" stopIfTrue="1" operator="equal">
      <formula>"CW 2130-R11"</formula>
    </cfRule>
    <cfRule type="cellIs" dxfId="255" priority="450" stopIfTrue="1" operator="equal">
      <formula>"CW 3120-R2"</formula>
    </cfRule>
    <cfRule type="cellIs" dxfId="254" priority="451" stopIfTrue="1" operator="equal">
      <formula>"CW 3240-R7"</formula>
    </cfRule>
  </conditionalFormatting>
  <conditionalFormatting sqref="D127">
    <cfRule type="cellIs" dxfId="253" priority="478" stopIfTrue="1" operator="equal">
      <formula>"CW 2130-R11"</formula>
    </cfRule>
    <cfRule type="cellIs" dxfId="252" priority="479" stopIfTrue="1" operator="equal">
      <formula>"CW 3120-R2"</formula>
    </cfRule>
    <cfRule type="cellIs" dxfId="251" priority="480" stopIfTrue="1" operator="equal">
      <formula>"CW 3240-R7"</formula>
    </cfRule>
  </conditionalFormatting>
  <conditionalFormatting sqref="D110 D124">
    <cfRule type="cellIs" dxfId="250" priority="502" stopIfTrue="1" operator="equal">
      <formula>"CW 2130-R11"</formula>
    </cfRule>
    <cfRule type="cellIs" dxfId="249" priority="503" stopIfTrue="1" operator="equal">
      <formula>"CW 3120-R2"</formula>
    </cfRule>
    <cfRule type="cellIs" dxfId="248" priority="504" stopIfTrue="1" operator="equal">
      <formula>"CW 3240-R7"</formula>
    </cfRule>
  </conditionalFormatting>
  <conditionalFormatting sqref="D120">
    <cfRule type="cellIs" dxfId="247" priority="499" stopIfTrue="1" operator="equal">
      <formula>"CW 2130-R11"</formula>
    </cfRule>
    <cfRule type="cellIs" dxfId="246" priority="500" stopIfTrue="1" operator="equal">
      <formula>"CW 3120-R2"</formula>
    </cfRule>
    <cfRule type="cellIs" dxfId="245" priority="501" stopIfTrue="1" operator="equal">
      <formula>"CW 3240-R7"</formula>
    </cfRule>
  </conditionalFormatting>
  <conditionalFormatting sqref="D121">
    <cfRule type="cellIs" dxfId="244" priority="496" stopIfTrue="1" operator="equal">
      <formula>"CW 2130-R11"</formula>
    </cfRule>
    <cfRule type="cellIs" dxfId="243" priority="497" stopIfTrue="1" operator="equal">
      <formula>"CW 3120-R2"</formula>
    </cfRule>
    <cfRule type="cellIs" dxfId="242" priority="498" stopIfTrue="1" operator="equal">
      <formula>"CW 3240-R7"</formula>
    </cfRule>
  </conditionalFormatting>
  <conditionalFormatting sqref="D122:D123">
    <cfRule type="cellIs" dxfId="241" priority="493" stopIfTrue="1" operator="equal">
      <formula>"CW 2130-R11"</formula>
    </cfRule>
    <cfRule type="cellIs" dxfId="240" priority="494" stopIfTrue="1" operator="equal">
      <formula>"CW 3120-R2"</formula>
    </cfRule>
    <cfRule type="cellIs" dxfId="239" priority="495" stopIfTrue="1" operator="equal">
      <formula>"CW 3240-R7"</formula>
    </cfRule>
  </conditionalFormatting>
  <conditionalFormatting sqref="D125">
    <cfRule type="cellIs" dxfId="238" priority="487" stopIfTrue="1" operator="equal">
      <formula>"CW 2130-R11"</formula>
    </cfRule>
    <cfRule type="cellIs" dxfId="237" priority="488" stopIfTrue="1" operator="equal">
      <formula>"CW 3120-R2"</formula>
    </cfRule>
    <cfRule type="cellIs" dxfId="236" priority="489" stopIfTrue="1" operator="equal">
      <formula>"CW 3240-R7"</formula>
    </cfRule>
  </conditionalFormatting>
  <conditionalFormatting sqref="D126">
    <cfRule type="cellIs" dxfId="235" priority="484" stopIfTrue="1" operator="equal">
      <formula>"CW 2130-R11"</formula>
    </cfRule>
    <cfRule type="cellIs" dxfId="234" priority="485" stopIfTrue="1" operator="equal">
      <formula>"CW 3120-R2"</formula>
    </cfRule>
    <cfRule type="cellIs" dxfId="233" priority="486" stopIfTrue="1" operator="equal">
      <formula>"CW 3240-R7"</formula>
    </cfRule>
  </conditionalFormatting>
  <conditionalFormatting sqref="D128">
    <cfRule type="cellIs" dxfId="232" priority="476" stopIfTrue="1" operator="equal">
      <formula>"CW 3120-R2"</formula>
    </cfRule>
    <cfRule type="cellIs" dxfId="231" priority="477" stopIfTrue="1" operator="equal">
      <formula>"CW 3240-R7"</formula>
    </cfRule>
  </conditionalFormatting>
  <conditionalFormatting sqref="D152">
    <cfRule type="cellIs" dxfId="230" priority="452" stopIfTrue="1" operator="equal">
      <formula>"CW 2130-R11"</formula>
    </cfRule>
    <cfRule type="cellIs" dxfId="229" priority="453" stopIfTrue="1" operator="equal">
      <formula>"CW 3120-R2"</formula>
    </cfRule>
    <cfRule type="cellIs" dxfId="228" priority="454" stopIfTrue="1" operator="equal">
      <formula>"CW 3240-R7"</formula>
    </cfRule>
  </conditionalFormatting>
  <conditionalFormatting sqref="D138">
    <cfRule type="cellIs" dxfId="227" priority="455" stopIfTrue="1" operator="equal">
      <formula>"CW 2130-R11"</formula>
    </cfRule>
    <cfRule type="cellIs" dxfId="226" priority="456" stopIfTrue="1" operator="equal">
      <formula>"CW 3120-R2"</formula>
    </cfRule>
    <cfRule type="cellIs" dxfId="225" priority="457" stopIfTrue="1" operator="equal">
      <formula>"CW 3240-R7"</formula>
    </cfRule>
  </conditionalFormatting>
  <conditionalFormatting sqref="D154:D158">
    <cfRule type="cellIs" dxfId="224" priority="435" stopIfTrue="1" operator="equal">
      <formula>"CW 3120-R2"</formula>
    </cfRule>
    <cfRule type="cellIs" dxfId="223" priority="436" stopIfTrue="1" operator="equal">
      <formula>"CW 3240-R7"</formula>
    </cfRule>
  </conditionalFormatting>
  <conditionalFormatting sqref="D143:D145">
    <cfRule type="cellIs" dxfId="222" priority="426" stopIfTrue="1" operator="equal">
      <formula>"CW 2130-R11"</formula>
    </cfRule>
    <cfRule type="cellIs" dxfId="221" priority="427" stopIfTrue="1" operator="equal">
      <formula>"CW 3120-R2"</formula>
    </cfRule>
    <cfRule type="cellIs" dxfId="220" priority="428" stopIfTrue="1" operator="equal">
      <formula>"CW 3240-R7"</formula>
    </cfRule>
  </conditionalFormatting>
  <conditionalFormatting sqref="D146:D148">
    <cfRule type="cellIs" dxfId="219" priority="423" stopIfTrue="1" operator="equal">
      <formula>"CW 2130-R11"</formula>
    </cfRule>
    <cfRule type="cellIs" dxfId="218" priority="424" stopIfTrue="1" operator="equal">
      <formula>"CW 3120-R2"</formula>
    </cfRule>
    <cfRule type="cellIs" dxfId="217" priority="425" stopIfTrue="1" operator="equal">
      <formula>"CW 3240-R7"</formula>
    </cfRule>
  </conditionalFormatting>
  <conditionalFormatting sqref="D185">
    <cfRule type="cellIs" dxfId="216" priority="373" stopIfTrue="1" operator="equal">
      <formula>"CW 2130-R11"</formula>
    </cfRule>
    <cfRule type="cellIs" dxfId="215" priority="374" stopIfTrue="1" operator="equal">
      <formula>"CW 3120-R2"</formula>
    </cfRule>
    <cfRule type="cellIs" dxfId="214" priority="375" stopIfTrue="1" operator="equal">
      <formula>"CW 3240-R7"</formula>
    </cfRule>
  </conditionalFormatting>
  <conditionalFormatting sqref="D218:D227">
    <cfRule type="cellIs" dxfId="213" priority="361" stopIfTrue="1" operator="equal">
      <formula>"CW 2130-R11"</formula>
    </cfRule>
    <cfRule type="cellIs" dxfId="212" priority="362" stopIfTrue="1" operator="equal">
      <formula>"CW 3120-R2"</formula>
    </cfRule>
    <cfRule type="cellIs" dxfId="211" priority="363" stopIfTrue="1" operator="equal">
      <formula>"CW 3240-R7"</formula>
    </cfRule>
  </conditionalFormatting>
  <conditionalFormatting sqref="D164:D167">
    <cfRule type="cellIs" dxfId="210" priority="340" stopIfTrue="1" operator="equal">
      <formula>"CW 2130-R11"</formula>
    </cfRule>
    <cfRule type="cellIs" dxfId="209" priority="341" stopIfTrue="1" operator="equal">
      <formula>"CW 3120-R2"</formula>
    </cfRule>
    <cfRule type="cellIs" dxfId="208" priority="342" stopIfTrue="1" operator="equal">
      <formula>"CW 3240-R7"</formula>
    </cfRule>
  </conditionalFormatting>
  <conditionalFormatting sqref="D274">
    <cfRule type="cellIs" dxfId="207" priority="346" stopIfTrue="1" operator="equal">
      <formula>"CW 2130-R11"</formula>
    </cfRule>
    <cfRule type="cellIs" dxfId="206" priority="347" stopIfTrue="1" operator="equal">
      <formula>"CW 3120-R2"</formula>
    </cfRule>
    <cfRule type="cellIs" dxfId="205" priority="348" stopIfTrue="1" operator="equal">
      <formula>"CW 3240-R7"</formula>
    </cfRule>
  </conditionalFormatting>
  <conditionalFormatting sqref="D200">
    <cfRule type="cellIs" dxfId="204" priority="276" stopIfTrue="1" operator="equal">
      <formula>"CW 2130-R11"</formula>
    </cfRule>
    <cfRule type="cellIs" dxfId="203" priority="277" stopIfTrue="1" operator="equal">
      <formula>"CW 3120-R2"</formula>
    </cfRule>
    <cfRule type="cellIs" dxfId="202" priority="278" stopIfTrue="1" operator="equal">
      <formula>"CW 3240-R7"</formula>
    </cfRule>
  </conditionalFormatting>
  <conditionalFormatting sqref="D201">
    <cfRule type="cellIs" dxfId="201" priority="273" stopIfTrue="1" operator="equal">
      <formula>"CW 2130-R11"</formula>
    </cfRule>
    <cfRule type="cellIs" dxfId="200" priority="274" stopIfTrue="1" operator="equal">
      <formula>"CW 3120-R2"</formula>
    </cfRule>
    <cfRule type="cellIs" dxfId="199" priority="275" stopIfTrue="1" operator="equal">
      <formula>"CW 3240-R7"</formula>
    </cfRule>
  </conditionalFormatting>
  <conditionalFormatting sqref="D202:D204">
    <cfRule type="cellIs" dxfId="198" priority="270" stopIfTrue="1" operator="equal">
      <formula>"CW 2130-R11"</formula>
    </cfRule>
    <cfRule type="cellIs" dxfId="197" priority="271" stopIfTrue="1" operator="equal">
      <formula>"CW 3120-R2"</formula>
    </cfRule>
    <cfRule type="cellIs" dxfId="196" priority="272" stopIfTrue="1" operator="equal">
      <formula>"CW 3240-R7"</formula>
    </cfRule>
  </conditionalFormatting>
  <conditionalFormatting sqref="D281">
    <cfRule type="cellIs" dxfId="195" priority="264" stopIfTrue="1" operator="equal">
      <formula>"CW 2130-R11"</formula>
    </cfRule>
    <cfRule type="cellIs" dxfId="194" priority="265" stopIfTrue="1" operator="equal">
      <formula>"CW 3120-R2"</formula>
    </cfRule>
    <cfRule type="cellIs" dxfId="193" priority="266" stopIfTrue="1" operator="equal">
      <formula>"CW 3240-R7"</formula>
    </cfRule>
  </conditionalFormatting>
  <conditionalFormatting sqref="D312">
    <cfRule type="cellIs" dxfId="192" priority="261" stopIfTrue="1" operator="equal">
      <formula>"CW 2130-R11"</formula>
    </cfRule>
    <cfRule type="cellIs" dxfId="191" priority="262" stopIfTrue="1" operator="equal">
      <formula>"CW 3120-R2"</formula>
    </cfRule>
    <cfRule type="cellIs" dxfId="190" priority="263" stopIfTrue="1" operator="equal">
      <formula>"CW 3240-R7"</formula>
    </cfRule>
  </conditionalFormatting>
  <conditionalFormatting sqref="D293">
    <cfRule type="cellIs" dxfId="189" priority="258" stopIfTrue="1" operator="equal">
      <formula>"CW 2130-R11"</formula>
    </cfRule>
    <cfRule type="cellIs" dxfId="188" priority="259" stopIfTrue="1" operator="equal">
      <formula>"CW 3120-R2"</formula>
    </cfRule>
    <cfRule type="cellIs" dxfId="187" priority="260" stopIfTrue="1" operator="equal">
      <formula>"CW 3240-R7"</formula>
    </cfRule>
  </conditionalFormatting>
  <conditionalFormatting sqref="D321">
    <cfRule type="cellIs" dxfId="186" priority="255" stopIfTrue="1" operator="equal">
      <formula>"CW 2130-R11"</formula>
    </cfRule>
    <cfRule type="cellIs" dxfId="185" priority="256" stopIfTrue="1" operator="equal">
      <formula>"CW 3120-R2"</formula>
    </cfRule>
    <cfRule type="cellIs" dxfId="184" priority="257" stopIfTrue="1" operator="equal">
      <formula>"CW 3240-R7"</formula>
    </cfRule>
  </conditionalFormatting>
  <conditionalFormatting sqref="D294:D295">
    <cfRule type="cellIs" dxfId="183" priority="252" stopIfTrue="1" operator="equal">
      <formula>"CW 2130-R11"</formula>
    </cfRule>
    <cfRule type="cellIs" dxfId="182" priority="253" stopIfTrue="1" operator="equal">
      <formula>"CW 3120-R2"</formula>
    </cfRule>
    <cfRule type="cellIs" dxfId="181" priority="254" stopIfTrue="1" operator="equal">
      <formula>"CW 3240-R7"</formula>
    </cfRule>
  </conditionalFormatting>
  <conditionalFormatting sqref="D265:D267">
    <cfRule type="cellIs" dxfId="180" priority="246" stopIfTrue="1" operator="equal">
      <formula>"CW 2130-R11"</formula>
    </cfRule>
    <cfRule type="cellIs" dxfId="179" priority="247" stopIfTrue="1" operator="equal">
      <formula>"CW 3120-R2"</formula>
    </cfRule>
    <cfRule type="cellIs" dxfId="178" priority="248" stopIfTrue="1" operator="equal">
      <formula>"CW 3240-R7"</formula>
    </cfRule>
  </conditionalFormatting>
  <conditionalFormatting sqref="D285">
    <cfRule type="cellIs" dxfId="177" priority="228" stopIfTrue="1" operator="equal">
      <formula>"CW 2130-R11"</formula>
    </cfRule>
    <cfRule type="cellIs" dxfId="176" priority="229" stopIfTrue="1" operator="equal">
      <formula>"CW 3120-R2"</formula>
    </cfRule>
    <cfRule type="cellIs" dxfId="175" priority="230" stopIfTrue="1" operator="equal">
      <formula>"CW 3240-R7"</formula>
    </cfRule>
  </conditionalFormatting>
  <conditionalFormatting sqref="D288">
    <cfRule type="cellIs" dxfId="174" priority="216" stopIfTrue="1" operator="equal">
      <formula>"CW 2130-R11"</formula>
    </cfRule>
    <cfRule type="cellIs" dxfId="173" priority="217" stopIfTrue="1" operator="equal">
      <formula>"CW 3120-R2"</formula>
    </cfRule>
    <cfRule type="cellIs" dxfId="172" priority="218" stopIfTrue="1" operator="equal">
      <formula>"CW 3240-R7"</formula>
    </cfRule>
  </conditionalFormatting>
  <conditionalFormatting sqref="D302 D306:D309">
    <cfRule type="cellIs" dxfId="171" priority="234" stopIfTrue="1" operator="equal">
      <formula>"CW 2130-R11"</formula>
    </cfRule>
    <cfRule type="cellIs" dxfId="170" priority="235" stopIfTrue="1" operator="equal">
      <formula>"CW 3120-R2"</formula>
    </cfRule>
    <cfRule type="cellIs" dxfId="169" priority="236" stopIfTrue="1" operator="equal">
      <formula>"CW 3240-R7"</formula>
    </cfRule>
  </conditionalFormatting>
  <conditionalFormatting sqref="D283:D284">
    <cfRule type="cellIs" dxfId="168" priority="225" stopIfTrue="1" operator="equal">
      <formula>"CW 2130-R11"</formula>
    </cfRule>
    <cfRule type="cellIs" dxfId="167" priority="226" stopIfTrue="1" operator="equal">
      <formula>"CW 3120-R2"</formula>
    </cfRule>
    <cfRule type="cellIs" dxfId="166" priority="227" stopIfTrue="1" operator="equal">
      <formula>"CW 3240-R7"</formula>
    </cfRule>
  </conditionalFormatting>
  <conditionalFormatting sqref="D301">
    <cfRule type="cellIs" dxfId="165" priority="237" stopIfTrue="1" operator="equal">
      <formula>"CW 2130-R11"</formula>
    </cfRule>
    <cfRule type="cellIs" dxfId="164" priority="238" stopIfTrue="1" operator="equal">
      <formula>"CW 3120-R2"</formula>
    </cfRule>
    <cfRule type="cellIs" dxfId="163" priority="239" stopIfTrue="1" operator="equal">
      <formula>"CW 3240-R7"</formula>
    </cfRule>
  </conditionalFormatting>
  <conditionalFormatting sqref="D287">
    <cfRule type="cellIs" dxfId="162" priority="219" stopIfTrue="1" operator="equal">
      <formula>"CW 2130-R11"</formula>
    </cfRule>
    <cfRule type="cellIs" dxfId="161" priority="220" stopIfTrue="1" operator="equal">
      <formula>"CW 3120-R2"</formula>
    </cfRule>
    <cfRule type="cellIs" dxfId="160" priority="221" stopIfTrue="1" operator="equal">
      <formula>"CW 3240-R7"</formula>
    </cfRule>
  </conditionalFormatting>
  <conditionalFormatting sqref="D231">
    <cfRule type="cellIs" dxfId="159" priority="198" stopIfTrue="1" operator="equal">
      <formula>"CW 2130-R11"</formula>
    </cfRule>
    <cfRule type="cellIs" dxfId="158" priority="199" stopIfTrue="1" operator="equal">
      <formula>"CW 3120-R2"</formula>
    </cfRule>
    <cfRule type="cellIs" dxfId="157" priority="200" stopIfTrue="1" operator="equal">
      <formula>"CW 3240-R7"</formula>
    </cfRule>
  </conditionalFormatting>
  <conditionalFormatting sqref="D286">
    <cfRule type="cellIs" dxfId="156" priority="222" stopIfTrue="1" operator="equal">
      <formula>"CW 2130-R11"</formula>
    </cfRule>
    <cfRule type="cellIs" dxfId="155" priority="223" stopIfTrue="1" operator="equal">
      <formula>"CW 3120-R2"</formula>
    </cfRule>
    <cfRule type="cellIs" dxfId="154" priority="224" stopIfTrue="1" operator="equal">
      <formula>"CW 3240-R7"</formula>
    </cfRule>
  </conditionalFormatting>
  <conditionalFormatting sqref="D263">
    <cfRule type="cellIs" dxfId="153" priority="186" stopIfTrue="1" operator="equal">
      <formula>"CW 2130-R11"</formula>
    </cfRule>
    <cfRule type="cellIs" dxfId="152" priority="187" stopIfTrue="1" operator="equal">
      <formula>"CW 3120-R2"</formula>
    </cfRule>
    <cfRule type="cellIs" dxfId="151" priority="188" stopIfTrue="1" operator="equal">
      <formula>"CW 3240-R7"</formula>
    </cfRule>
  </conditionalFormatting>
  <conditionalFormatting sqref="D238">
    <cfRule type="cellIs" dxfId="150" priority="195" stopIfTrue="1" operator="equal">
      <formula>"CW 2130-R11"</formula>
    </cfRule>
    <cfRule type="cellIs" dxfId="149" priority="196" stopIfTrue="1" operator="equal">
      <formula>"CW 3120-R2"</formula>
    </cfRule>
    <cfRule type="cellIs" dxfId="148" priority="197" stopIfTrue="1" operator="equal">
      <formula>"CW 3240-R7"</formula>
    </cfRule>
  </conditionalFormatting>
  <conditionalFormatting sqref="D232:D233">
    <cfRule type="cellIs" dxfId="147" priority="192" stopIfTrue="1" operator="equal">
      <formula>"CW 2130-R11"</formula>
    </cfRule>
    <cfRule type="cellIs" dxfId="146" priority="193" stopIfTrue="1" operator="equal">
      <formula>"CW 3120-R2"</formula>
    </cfRule>
    <cfRule type="cellIs" dxfId="145" priority="194" stopIfTrue="1" operator="equal">
      <formula>"CW 3240-R7"</formula>
    </cfRule>
  </conditionalFormatting>
  <conditionalFormatting sqref="D254">
    <cfRule type="cellIs" dxfId="144" priority="189" stopIfTrue="1" operator="equal">
      <formula>"CW 2130-R11"</formula>
    </cfRule>
    <cfRule type="cellIs" dxfId="143" priority="190" stopIfTrue="1" operator="equal">
      <formula>"CW 3120-R2"</formula>
    </cfRule>
    <cfRule type="cellIs" dxfId="142" priority="191" stopIfTrue="1" operator="equal">
      <formula>"CW 3240-R7"</formula>
    </cfRule>
  </conditionalFormatting>
  <conditionalFormatting sqref="D255">
    <cfRule type="cellIs" dxfId="141" priority="180" stopIfTrue="1" operator="equal">
      <formula>"CW 2130-R11"</formula>
    </cfRule>
    <cfRule type="cellIs" dxfId="140" priority="181" stopIfTrue="1" operator="equal">
      <formula>"CW 3120-R2"</formula>
    </cfRule>
    <cfRule type="cellIs" dxfId="139" priority="182" stopIfTrue="1" operator="equal">
      <formula>"CW 3240-R7"</formula>
    </cfRule>
  </conditionalFormatting>
  <conditionalFormatting sqref="D23:D24">
    <cfRule type="cellIs" dxfId="138" priority="166" stopIfTrue="1" operator="equal">
      <formula>"CW 3120-R2"</formula>
    </cfRule>
    <cfRule type="cellIs" dxfId="137" priority="167" stopIfTrue="1" operator="equal">
      <formula>"CW 3240-R7"</formula>
    </cfRule>
  </conditionalFormatting>
  <conditionalFormatting sqref="D29 D33:D34 D36">
    <cfRule type="cellIs" dxfId="136" priority="148" stopIfTrue="1" operator="equal">
      <formula>"CW 2130-R11"</formula>
    </cfRule>
    <cfRule type="cellIs" dxfId="135" priority="149" stopIfTrue="1" operator="equal">
      <formula>"CW 3120-R2"</formula>
    </cfRule>
    <cfRule type="cellIs" dxfId="134" priority="150" stopIfTrue="1" operator="equal">
      <formula>"CW 3240-R7"</formula>
    </cfRule>
  </conditionalFormatting>
  <conditionalFormatting sqref="D40">
    <cfRule type="cellIs" dxfId="133" priority="145" stopIfTrue="1" operator="equal">
      <formula>"CW 2130-R11"</formula>
    </cfRule>
    <cfRule type="cellIs" dxfId="132" priority="146" stopIfTrue="1" operator="equal">
      <formula>"CW 3120-R2"</formula>
    </cfRule>
    <cfRule type="cellIs" dxfId="131" priority="147" stopIfTrue="1" operator="equal">
      <formula>"CW 3240-R7"</formula>
    </cfRule>
  </conditionalFormatting>
  <conditionalFormatting sqref="D41">
    <cfRule type="cellIs" dxfId="130" priority="142" stopIfTrue="1" operator="equal">
      <formula>"CW 2130-R11"</formula>
    </cfRule>
    <cfRule type="cellIs" dxfId="129" priority="143" stopIfTrue="1" operator="equal">
      <formula>"CW 3120-R2"</formula>
    </cfRule>
    <cfRule type="cellIs" dxfId="128" priority="144" stopIfTrue="1" operator="equal">
      <formula>"CW 3240-R7"</formula>
    </cfRule>
  </conditionalFormatting>
  <conditionalFormatting sqref="D42">
    <cfRule type="cellIs" dxfId="127" priority="140" stopIfTrue="1" operator="equal">
      <formula>"CW 3120-R2"</formula>
    </cfRule>
    <cfRule type="cellIs" dxfId="126" priority="141" stopIfTrue="1" operator="equal">
      <formula>"CW 3240-R7"</formula>
    </cfRule>
  </conditionalFormatting>
  <conditionalFormatting sqref="D30:D32">
    <cfRule type="cellIs" dxfId="125" priority="137" stopIfTrue="1" operator="equal">
      <formula>"CW 2130-R11"</formula>
    </cfRule>
    <cfRule type="cellIs" dxfId="124" priority="138" stopIfTrue="1" operator="equal">
      <formula>"CW 3120-R2"</formula>
    </cfRule>
    <cfRule type="cellIs" dxfId="123" priority="139" stopIfTrue="1" operator="equal">
      <formula>"CW 3240-R7"</formula>
    </cfRule>
  </conditionalFormatting>
  <conditionalFormatting sqref="D43">
    <cfRule type="cellIs" dxfId="122" priority="135" stopIfTrue="1" operator="equal">
      <formula>"CW 3120-R2"</formula>
    </cfRule>
    <cfRule type="cellIs" dxfId="121" priority="136" stopIfTrue="1" operator="equal">
      <formula>"CW 3240-R7"</formula>
    </cfRule>
  </conditionalFormatting>
  <conditionalFormatting sqref="D89 D93:D96">
    <cfRule type="cellIs" dxfId="120" priority="132" stopIfTrue="1" operator="equal">
      <formula>"CW 2130-R11"</formula>
    </cfRule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101">
    <cfRule type="cellIs" dxfId="117" priority="129" stopIfTrue="1" operator="equal">
      <formula>"CW 2130-R11"</formula>
    </cfRule>
    <cfRule type="cellIs" dxfId="116" priority="130" stopIfTrue="1" operator="equal">
      <formula>"CW 3120-R2"</formula>
    </cfRule>
    <cfRule type="cellIs" dxfId="115" priority="131" stopIfTrue="1" operator="equal">
      <formula>"CW 3240-R7"</formula>
    </cfRule>
  </conditionalFormatting>
  <conditionalFormatting sqref="D102">
    <cfRule type="cellIs" dxfId="114" priority="126" stopIfTrue="1" operator="equal">
      <formula>"CW 2130-R11"</formula>
    </cfRule>
    <cfRule type="cellIs" dxfId="113" priority="127" stopIfTrue="1" operator="equal">
      <formula>"CW 3120-R2"</formula>
    </cfRule>
    <cfRule type="cellIs" dxfId="112" priority="128" stopIfTrue="1" operator="equal">
      <formula>"CW 3240-R7"</formula>
    </cfRule>
  </conditionalFormatting>
  <conditionalFormatting sqref="D103">
    <cfRule type="cellIs" dxfId="111" priority="124" stopIfTrue="1" operator="equal">
      <formula>"CW 3120-R2"</formula>
    </cfRule>
    <cfRule type="cellIs" dxfId="110" priority="125" stopIfTrue="1" operator="equal">
      <formula>"CW 3240-R7"</formula>
    </cfRule>
  </conditionalFormatting>
  <conditionalFormatting sqref="D91:D92">
    <cfRule type="cellIs" dxfId="109" priority="121" stopIfTrue="1" operator="equal">
      <formula>"CW 2130-R11"</formula>
    </cfRule>
    <cfRule type="cellIs" dxfId="108" priority="122" stopIfTrue="1" operator="equal">
      <formula>"CW 3120-R2"</formula>
    </cfRule>
    <cfRule type="cellIs" dxfId="107" priority="123" stopIfTrue="1" operator="equal">
      <formula>"CW 3240-R7"</formula>
    </cfRule>
  </conditionalFormatting>
  <conditionalFormatting sqref="D61:D62">
    <cfRule type="cellIs" dxfId="106" priority="116" stopIfTrue="1" operator="equal">
      <formula>"CW 2130-R11"</formula>
    </cfRule>
    <cfRule type="cellIs" dxfId="105" priority="117" stopIfTrue="1" operator="equal">
      <formula>"CW 3120-R2"</formula>
    </cfRule>
    <cfRule type="cellIs" dxfId="104" priority="118" stopIfTrue="1" operator="equal">
      <formula>"CW 3240-R7"</formula>
    </cfRule>
  </conditionalFormatting>
  <conditionalFormatting sqref="D69">
    <cfRule type="cellIs" dxfId="103" priority="107" stopIfTrue="1" operator="equal">
      <formula>"CW 2130-R11"</formula>
    </cfRule>
    <cfRule type="cellIs" dxfId="102" priority="108" stopIfTrue="1" operator="equal">
      <formula>"CW 3120-R2"</formula>
    </cfRule>
    <cfRule type="cellIs" dxfId="101" priority="109" stopIfTrue="1" operator="equal">
      <formula>"CW 3240-R7"</formula>
    </cfRule>
  </conditionalFormatting>
  <conditionalFormatting sqref="D68">
    <cfRule type="cellIs" dxfId="100" priority="110" stopIfTrue="1" operator="equal">
      <formula>"CW 2130-R11"</formula>
    </cfRule>
    <cfRule type="cellIs" dxfId="99" priority="111" stopIfTrue="1" operator="equal">
      <formula>"CW 3120-R2"</formula>
    </cfRule>
    <cfRule type="cellIs" dxfId="98" priority="112" stopIfTrue="1" operator="equal">
      <formula>"CW 3240-R7"</formula>
    </cfRule>
  </conditionalFormatting>
  <conditionalFormatting sqref="D56:D57">
    <cfRule type="cellIs" dxfId="97" priority="113" stopIfTrue="1" operator="equal">
      <formula>"CW 2130-R11"</formula>
    </cfRule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63:D64">
    <cfRule type="cellIs" dxfId="94" priority="102" stopIfTrue="1" operator="equal">
      <formula>"CW 2130-R11"</formula>
    </cfRule>
    <cfRule type="cellIs" dxfId="93" priority="103" stopIfTrue="1" operator="equal">
      <formula>"CW 3120-R2"</formula>
    </cfRule>
    <cfRule type="cellIs" dxfId="92" priority="104" stopIfTrue="1" operator="equal">
      <formula>"CW 3240-R7"</formula>
    </cfRule>
  </conditionalFormatting>
  <conditionalFormatting sqref="D72:D73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80">
    <cfRule type="cellIs" dxfId="88" priority="96" stopIfTrue="1" operator="equal">
      <formula>"CW 2130-R11"</formula>
    </cfRule>
    <cfRule type="cellIs" dxfId="87" priority="97" stopIfTrue="1" operator="equal">
      <formula>"CW 3120-R2"</formula>
    </cfRule>
    <cfRule type="cellIs" dxfId="86" priority="98" stopIfTrue="1" operator="equal">
      <formula>"CW 3240-R7"</formula>
    </cfRule>
  </conditionalFormatting>
  <conditionalFormatting sqref="D76">
    <cfRule type="cellIs" dxfId="85" priority="72" stopIfTrue="1" operator="equal">
      <formula>"CW 2130-R11"</formula>
    </cfRule>
    <cfRule type="cellIs" dxfId="84" priority="73" stopIfTrue="1" operator="equal">
      <formula>"CW 3120-R2"</formula>
    </cfRule>
    <cfRule type="cellIs" dxfId="83" priority="74" stopIfTrue="1" operator="equal">
      <formula>"CW 3240-R7"</formula>
    </cfRule>
  </conditionalFormatting>
  <conditionalFormatting sqref="D77">
    <cfRule type="cellIs" dxfId="82" priority="78" stopIfTrue="1" operator="equal">
      <formula>"CW 2130-R11"</formula>
    </cfRule>
    <cfRule type="cellIs" dxfId="81" priority="79" stopIfTrue="1" operator="equal">
      <formula>"CW 3120-R2"</formula>
    </cfRule>
    <cfRule type="cellIs" dxfId="80" priority="80" stopIfTrue="1" operator="equal">
      <formula>"CW 3240-R7"</formula>
    </cfRule>
  </conditionalFormatting>
  <conditionalFormatting sqref="D75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78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74">
    <cfRule type="cellIs" dxfId="73" priority="84" stopIfTrue="1" operator="equal">
      <formula>"CW 2130-R11"</formula>
    </cfRule>
    <cfRule type="cellIs" dxfId="72" priority="85" stopIfTrue="1" operator="equal">
      <formula>"CW 3120-R2"</formula>
    </cfRule>
    <cfRule type="cellIs" dxfId="71" priority="86" stopIfTrue="1" operator="equal">
      <formula>"CW 3240-R7"</formula>
    </cfRule>
  </conditionalFormatting>
  <conditionalFormatting sqref="D70:D71">
    <cfRule type="cellIs" dxfId="70" priority="87" stopIfTrue="1" operator="equal">
      <formula>"CW 2130-R11"</formula>
    </cfRule>
    <cfRule type="cellIs" dxfId="69" priority="88" stopIfTrue="1" operator="equal">
      <formula>"CW 3120-R2"</formula>
    </cfRule>
    <cfRule type="cellIs" dxfId="68" priority="89" stopIfTrue="1" operator="equal">
      <formula>"CW 3240-R7"</formula>
    </cfRule>
  </conditionalFormatting>
  <conditionalFormatting sqref="D332:D333">
    <cfRule type="cellIs" dxfId="67" priority="57" stopIfTrue="1" operator="equal">
      <formula>"CW 2130-R11"</formula>
    </cfRule>
    <cfRule type="cellIs" dxfId="66" priority="58" stopIfTrue="1" operator="equal">
      <formula>"CW 3120-R2"</formula>
    </cfRule>
    <cfRule type="cellIs" dxfId="65" priority="59" stopIfTrue="1" operator="equal">
      <formula>"CW 3240-R7"</formula>
    </cfRule>
  </conditionalFormatting>
  <conditionalFormatting sqref="D331">
    <cfRule type="cellIs" dxfId="64" priority="60" stopIfTrue="1" operator="equal">
      <formula>"CW 2130-R11"</formula>
    </cfRule>
    <cfRule type="cellIs" dxfId="63" priority="61" stopIfTrue="1" operator="equal">
      <formula>"CW 3120-R2"</formula>
    </cfRule>
    <cfRule type="cellIs" dxfId="62" priority="62" stopIfTrue="1" operator="equal">
      <formula>"CW 3240-R7"</formula>
    </cfRule>
  </conditionalFormatting>
  <conditionalFormatting sqref="D329">
    <cfRule type="cellIs" dxfId="61" priority="69" stopIfTrue="1" operator="equal">
      <formula>"CW 2130-R11"</formula>
    </cfRule>
    <cfRule type="cellIs" dxfId="60" priority="70" stopIfTrue="1" operator="equal">
      <formula>"CW 3120-R2"</formula>
    </cfRule>
    <cfRule type="cellIs" dxfId="59" priority="71" stopIfTrue="1" operator="equal">
      <formula>"CW 3240-R7"</formula>
    </cfRule>
  </conditionalFormatting>
  <conditionalFormatting sqref="D327:D328">
    <cfRule type="cellIs" dxfId="58" priority="66" stopIfTrue="1" operator="equal">
      <formula>"CW 2130-R11"</formula>
    </cfRule>
    <cfRule type="cellIs" dxfId="57" priority="67" stopIfTrue="1" operator="equal">
      <formula>"CW 3120-R2"</formula>
    </cfRule>
    <cfRule type="cellIs" dxfId="56" priority="68" stopIfTrue="1" operator="equal">
      <formula>"CW 3240-R7"</formula>
    </cfRule>
  </conditionalFormatting>
  <conditionalFormatting sqref="D330">
    <cfRule type="cellIs" dxfId="55" priority="63" stopIfTrue="1" operator="equal">
      <formula>"CW 2130-R11"</formula>
    </cfRule>
    <cfRule type="cellIs" dxfId="54" priority="64" stopIfTrue="1" operator="equal">
      <formula>"CW 3120-R2"</formula>
    </cfRule>
    <cfRule type="cellIs" dxfId="53" priority="65" stopIfTrue="1" operator="equal">
      <formula>"CW 3240-R7"</formula>
    </cfRule>
  </conditionalFormatting>
  <conditionalFormatting sqref="D325:D326">
    <cfRule type="cellIs" dxfId="52" priority="54" stopIfTrue="1" operator="equal">
      <formula>"CW 2130-R11"</formula>
    </cfRule>
    <cfRule type="cellIs" dxfId="51" priority="55" stopIfTrue="1" operator="equal">
      <formula>"CW 3120-R2"</formula>
    </cfRule>
    <cfRule type="cellIs" dxfId="50" priority="56" stopIfTrue="1" operator="equal">
      <formula>"CW 3240-R7"</formula>
    </cfRule>
  </conditionalFormatting>
  <conditionalFormatting sqref="D299:D300">
    <cfRule type="cellIs" dxfId="49" priority="51" stopIfTrue="1" operator="equal">
      <formula>"CW 2130-R11"</formula>
    </cfRule>
    <cfRule type="cellIs" dxfId="48" priority="52" stopIfTrue="1" operator="equal">
      <formula>"CW 3120-R2"</formula>
    </cfRule>
    <cfRule type="cellIs" dxfId="47" priority="53" stopIfTrue="1" operator="equal">
      <formula>"CW 3240-R7"</formula>
    </cfRule>
  </conditionalFormatting>
  <conditionalFormatting sqref="D240">
    <cfRule type="cellIs" dxfId="46" priority="48" stopIfTrue="1" operator="equal">
      <formula>"CW 2130-R11"</formula>
    </cfRule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249">
    <cfRule type="cellIs" dxfId="43" priority="33" stopIfTrue="1" operator="equal">
      <formula>"CW 2130-R11"</formula>
    </cfRule>
    <cfRule type="cellIs" dxfId="42" priority="34" stopIfTrue="1" operator="equal">
      <formula>"CW 3120-R2"</formula>
    </cfRule>
    <cfRule type="cellIs" dxfId="41" priority="35" stopIfTrue="1" operator="equal">
      <formula>"CW 3240-R7"</formula>
    </cfRule>
  </conditionalFormatting>
  <conditionalFormatting sqref="D208:D209">
    <cfRule type="cellIs" dxfId="40" priority="30" stopIfTrue="1" operator="equal">
      <formula>"CW 2130-R11"</formula>
    </cfRule>
    <cfRule type="cellIs" dxfId="39" priority="31" stopIfTrue="1" operator="equal">
      <formula>"CW 3120-R2"</formula>
    </cfRule>
    <cfRule type="cellIs" dxfId="38" priority="32" stopIfTrue="1" operator="equal">
      <formula>"CW 3240-R7"</formula>
    </cfRule>
  </conditionalFormatting>
  <conditionalFormatting sqref="D248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246">
    <cfRule type="cellIs" dxfId="34" priority="45" stopIfTrue="1" operator="equal">
      <formula>"CW 2130-R11"</formula>
    </cfRule>
    <cfRule type="cellIs" dxfId="33" priority="46" stopIfTrue="1" operator="equal">
      <formula>"CW 3120-R2"</formula>
    </cfRule>
    <cfRule type="cellIs" dxfId="32" priority="47" stopIfTrue="1" operator="equal">
      <formula>"CW 3240-R7"</formula>
    </cfRule>
  </conditionalFormatting>
  <conditionalFormatting sqref="D244:D245">
    <cfRule type="cellIs" dxfId="31" priority="42" stopIfTrue="1" operator="equal">
      <formula>"CW 2130-R11"</formula>
    </cfRule>
    <cfRule type="cellIs" dxfId="30" priority="43" stopIfTrue="1" operator="equal">
      <formula>"CW 3120-R2"</formula>
    </cfRule>
    <cfRule type="cellIs" dxfId="29" priority="44" stopIfTrue="1" operator="equal">
      <formula>"CW 3240-R7"</formula>
    </cfRule>
  </conditionalFormatting>
  <conditionalFormatting sqref="D247">
    <cfRule type="cellIs" dxfId="28" priority="39" stopIfTrue="1" operator="equal">
      <formula>"CW 2130-R11"</formula>
    </cfRule>
    <cfRule type="cellIs" dxfId="27" priority="40" stopIfTrue="1" operator="equal">
      <formula>"CW 3120-R2"</formula>
    </cfRule>
    <cfRule type="cellIs" dxfId="26" priority="41" stopIfTrue="1" operator="equal">
      <formula>"CW 3240-R7"</formula>
    </cfRule>
  </conditionalFormatting>
  <conditionalFormatting sqref="D171:D172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173:D178 D182:D183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21">
    <cfRule type="cellIs" dxfId="19" priority="15" stopIfTrue="1" operator="equal">
      <formula>"CW 2130-R11"</formula>
    </cfRule>
    <cfRule type="cellIs" dxfId="18" priority="16" stopIfTrue="1" operator="equal">
      <formula>"CW 3120-R2"</formula>
    </cfRule>
    <cfRule type="cellIs" dxfId="17" priority="17" stopIfTrue="1" operator="equal">
      <formula>"CW 3240-R7"</formula>
    </cfRule>
  </conditionalFormatting>
  <conditionalFormatting sqref="D22">
    <cfRule type="cellIs" dxfId="16" priority="18" stopIfTrue="1" operator="equal">
      <formula>"CW 2130-R11"</formula>
    </cfRule>
    <cfRule type="cellIs" dxfId="15" priority="19" stopIfTrue="1" operator="equal">
      <formula>"CW 3120-R2"</formula>
    </cfRule>
    <cfRule type="cellIs" dxfId="14" priority="20" stopIfTrue="1" operator="equal">
      <formula>"CW 3240-R7"</formula>
    </cfRule>
  </conditionalFormatting>
  <conditionalFormatting sqref="D35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79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105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104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179:D181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disablePrompts="1"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7:G214 G185:G186 G292:G295 G280:G281 G320:G321 G239:G241 G88:G89 G217:G227 G193:G198 G28:G29 G311:G312 G200:G201 G338:G360 G152:G158 G273:G274 G120:G131 G6:G7 G101:G105 G47:G48 G86 G33:G36 G109:G110 G113:G116 G137:G138 G264:G267 G283:G288 G254:G256 G231:G233 H338 G11:G14 G40:G43 G18:G24 G93:G96 G55:G57 G61:G62 G68:G83 G163:G167 G171:G183 G299:G302 G306:G309" xr:uid="{C993AAAA-7DEE-4D83-B164-61EDECFD6FFA}">
      <formula1>IF(G6&gt;=0.01,ROUND(G6,2),0.01)</formula1>
    </dataValidation>
  </dataValidations>
  <pageMargins left="0.5" right="0.5" top="0.75" bottom="0.75" header="0.25" footer="0.25"/>
  <pageSetup scale="50" orientation="portrait" r:id="rId1"/>
  <headerFooter alignWithMargins="0">
    <oddHeader>&amp;LThe City of Winnipeg
Tender No. 628-2021
&amp;XTemplate Version: C420181015-RW&amp;RBid Submission
Page &amp;P+3 of 14</oddHeader>
    <oddFooter xml:space="preserve">&amp;R__________________
Name of Bidder                    </oddFooter>
  </headerFooter>
  <rowBreaks count="15" manualBreakCount="15">
    <brk id="27" min="1" max="7" man="1"/>
    <brk id="46" min="1" max="7" man="1"/>
    <brk id="54" min="1" max="7" man="1"/>
    <brk id="87" min="1" max="7" man="1"/>
    <brk id="108" min="1" max="7" man="1"/>
    <brk id="136" min="1" max="7" man="1"/>
    <brk id="162" min="1" max="7" man="1"/>
    <brk id="184" min="1" max="7" man="1"/>
    <brk id="199" min="1" max="7" man="1"/>
    <brk id="230" min="1" max="7" man="1"/>
    <brk id="263" min="1" max="7" man="1"/>
    <brk id="279" min="1" max="7" man="1"/>
    <brk id="310" min="1" max="7" man="1"/>
    <brk id="337" min="1" max="7" man="1"/>
    <brk id="361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 Unit Prices</vt:lpstr>
      <vt:lpstr>' Unit Prices'!Print_Area</vt:lpstr>
      <vt:lpstr>' Unit Prices'!Print_Titles</vt:lpstr>
      <vt:lpstr>' Unit Prices'!XEVERYTHING</vt:lpstr>
      <vt:lpstr>'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Bird, Suzanne</cp:lastModifiedBy>
  <cp:lastPrinted>2021-10-29T14:50:29Z</cp:lastPrinted>
  <dcterms:created xsi:type="dcterms:W3CDTF">1999-10-18T14:40:40Z</dcterms:created>
  <dcterms:modified xsi:type="dcterms:W3CDTF">2021-11-08T17:29:05Z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